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10005"/>
  </bookViews>
  <sheets>
    <sheet name="Երևան 2025" sheetId="3" r:id="rId1"/>
  </sheets>
  <definedNames>
    <definedName name="_xlnm._FilterDatabase" localSheetId="0" hidden="1">'Երևան 2025'!$A$5:$D$53</definedName>
    <definedName name="_xlnm.Print_Area" localSheetId="0">'Երևան 2025'!$A$1:$D$53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37" i="3"/>
  <c r="D13" i="3"/>
  <c r="D24" i="3" l="1"/>
  <c r="D42" i="3"/>
  <c r="D39" i="3"/>
  <c r="D21" i="3"/>
  <c r="D15" i="3"/>
  <c r="D11" i="3"/>
  <c r="D9" i="3"/>
  <c r="D44" i="3" l="1"/>
  <c r="D49" i="3"/>
  <c r="D46" i="3"/>
</calcChain>
</file>

<file path=xl/sharedStrings.xml><?xml version="1.0" encoding="utf-8"?>
<sst xmlns="http://schemas.openxmlformats.org/spreadsheetml/2006/main" count="77" uniqueCount="76">
  <si>
    <t xml:space="preserve"> Ծրագրային դասիչը</t>
  </si>
  <si>
    <t xml:space="preserve"> Ծրագիր</t>
  </si>
  <si>
    <t xml:space="preserve"> ԸՆԴԱՄԵՆԸ ԾԱԽՍԵՐ</t>
  </si>
  <si>
    <t xml:space="preserve"> 11001</t>
  </si>
  <si>
    <t xml:space="preserve"> 11002</t>
  </si>
  <si>
    <t xml:space="preserve"> 11003</t>
  </si>
  <si>
    <t xml:space="preserve"> 12001</t>
  </si>
  <si>
    <t xml:space="preserve"> 11005</t>
  </si>
  <si>
    <t xml:space="preserve"> 1212</t>
  </si>
  <si>
    <t xml:space="preserve"> 12004</t>
  </si>
  <si>
    <t xml:space="preserve"> 11008</t>
  </si>
  <si>
    <t xml:space="preserve"> 12003</t>
  </si>
  <si>
    <t xml:space="preserve"> 1110</t>
  </si>
  <si>
    <t xml:space="preserve"> 12006</t>
  </si>
  <si>
    <t xml:space="preserve"> 12008</t>
  </si>
  <si>
    <t xml:space="preserve"> 1157</t>
  </si>
  <si>
    <t xml:space="preserve"> 21002</t>
  </si>
  <si>
    <t xml:space="preserve"> 12025</t>
  </si>
  <si>
    <t xml:space="preserve"> 12030</t>
  </si>
  <si>
    <t xml:space="preserve"> 1146</t>
  </si>
  <si>
    <t>Տարրական ընդհանուր հանրակրթություն</t>
  </si>
  <si>
    <t>Հիմնական ընդհանուր հանրակրթություն</t>
  </si>
  <si>
    <t>Միջնակարգ ընդհանուր հանրակրթություն</t>
  </si>
  <si>
    <t xml:space="preserve"> 1148</t>
  </si>
  <si>
    <t>«Հակոբ Կոջոյան» կրթահամալիր» ՊՈԱԿ-ում արտադպրոցական դաստիարակության կազմակերպում</t>
  </si>
  <si>
    <t xml:space="preserve"> 1198</t>
  </si>
  <si>
    <t>Ազգային, փողային և լարային նվագարանների գծով ուսուցում</t>
  </si>
  <si>
    <t xml:space="preserve"> 12029</t>
  </si>
  <si>
    <t xml:space="preserve"> Էներգաարդյունավետության ծրագիր</t>
  </si>
  <si>
    <t>Տարածքային զարգացում</t>
  </si>
  <si>
    <t xml:space="preserve"> Այլընտրանքային աշխատանքային ծառայություն</t>
  </si>
  <si>
    <t xml:space="preserve"> Հավելված N 8                                      </t>
  </si>
  <si>
    <t xml:space="preserve"> Քաղաքային զարգացում</t>
  </si>
  <si>
    <t xml:space="preserve"> Վերակառուցման և զարգացման եվրոպական բանկի աջակցությամբ իրականացվող Երևանի քաղաքային լուսավորության ծրագրի կատարման ապահովում</t>
  </si>
  <si>
    <t>Հանրակրթության ծրագիր</t>
  </si>
  <si>
    <t>Մշակութային և գեղագիտական դաստիարակության ծրագիր</t>
  </si>
  <si>
    <t xml:space="preserve"> Կրթության որակի ապահովում</t>
  </si>
  <si>
    <t xml:space="preserve"> 11010</t>
  </si>
  <si>
    <t xml:space="preserve"> Արտադպրոցական դաստիարակության ծրագիր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</si>
  <si>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</si>
  <si>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 xml:space="preserve"> Երևանի բուսաբանական այգու տարածքում անտառապուրակի կառուցապատման աշխատանքներ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</si>
  <si>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</si>
  <si>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 xml:space="preserve"> Եվրոպական ներդրումային բանկի աջակցությամբ իրականացվող Երևանի էներգաարդյունավետության ծրագրի երկրորդ փուլ (մանկապարտեզների և այլ հանրային շենքերի էներգարդյունավետվության բարելավում)</t>
  </si>
  <si>
    <t xml:space="preserve"> Այլընտրանքային աշխատանքային ծառայողներին դրամական բավարարման և դրամական փոխհատուցման տրամադրում</t>
  </si>
  <si>
    <t xml:space="preserve"> Քաղաքացիական կացության ակտերի գրանցման ծառայությունների տրամադրում</t>
  </si>
  <si>
    <t xml:space="preserve"> Քաղաքացիական կացության ակտերի գրանցում</t>
  </si>
  <si>
    <t xml:space="preserve">ՀՀ պետական հանրակրթական բոլոր ուսումնական հաստատություններում ԲՏՃՄ ոլորտի (բացառությամբ մաթեմատիկայի) դասավանդող ուսուցիչների համար վարձատրության բարձրացված հստակ չափաքանակի սահմանում </t>
  </si>
  <si>
    <t xml:space="preserve"> 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</si>
  <si>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 xml:space="preserve"> 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</si>
  <si>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 xml:space="preserve"> Եվրոպական ներդրումային բանկի աջակցությամբ իրականացվող Երևանի էներգաարդյունավետության ծրագրին պետական աջակցություն</t>
  </si>
  <si>
    <t xml:space="preserve"> Երևանի մետրոպոլիտենով ուղևորափոխադրման ծառայությունների գծով պետության կողմից համայնքի ղեկավարին պատվիրակված լիազորությունների իրականացում</t>
  </si>
  <si>
    <t xml:space="preserve"> Երևանի տարածքում ճանապարհային երթևեկության կարգավորման գծով պետության կողմից համայնքի ղեկավարին պատվիրակված լիազորությունների իրականացում</t>
  </si>
  <si>
    <t xml:space="preserve"> Ասիական զարգացման բանկի աջակցությամբ իրականացվող քաղաքային զարգացման ներդրումային ծրագրի համակարգում և կառավարում</t>
  </si>
  <si>
    <t xml:space="preserve"> Ասիական զարգացման բանկի աջակցությամբ իրականացվող քաղաքային զարգացման ներդրումային ծրագրի շրջանակներում ճանապարհային շինարարություն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</si>
  <si>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</si>
  <si>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</si>
  <si>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>Ատեստավորման միջոցով տարակարգի որակավորում ստացած ուսուցիչներին համապատասխան հավելավճարի տրամադրման ապահովում</t>
  </si>
  <si>
    <t xml:space="preserve"> Կամավոր ատեստավորման համակարգի ներդրում՛ ուղղված ուսուցիչների որակի բարձրացմանը</t>
  </si>
  <si>
    <t>այդ թվում՝</t>
  </si>
  <si>
    <t>Ֆինանսական աջակցություն տեղական ինքնակառավարման մարմիններին</t>
  </si>
  <si>
    <t xml:space="preserve"> Միջոցառում</t>
  </si>
  <si>
    <t xml:space="preserve"> Նախադպրոցական կրթություն	</t>
  </si>
  <si>
    <t>Նախադպրոցական կրթության հասանելիության և որակի ապահովում</t>
  </si>
  <si>
    <t>Նախադպրոցական ծրագրեր իրականացնող ուսումնական հաստատությունների մանկավարժների վերապատրաստում</t>
  </si>
  <si>
    <t>Մասնագիտական զարգացման և վարձատրության  փոխկապակցված համակարգի ներդրում` նախադպրոցական հաստատությունների  մանկավարժներին տարակարգի շնորհման գործընթացի  միջոցով</t>
  </si>
  <si>
    <t xml:space="preserve">  «Հայաստանի Հանրապետության 2025 թվականի պետական բյուջեի մասին» Հայաստանի Հանրապետության օրենքով Երևանի քաղաքապետարանի մասով նախատեսված ծրագրերի/միջոցառումների վերաբերյալ</t>
  </si>
  <si>
    <t>Սոցիալական որոշ խմբերի մինչև 5 տարեկան երեխաների նախադպրոցական կրթության ապահովում</t>
  </si>
  <si>
    <t xml:space="preserve"> Կամավոր ատեստավորման նոր համակարգի ներդրում՝ ուղղված արտադպրոցական ուսումնական հաստատությունների մանկավարժական աշխատողների որակի բարձրացմանը</t>
  </si>
  <si>
    <t>Հանրակրթական հիմնական ծրագրեր իրականացնող ուսումնական հաստատությունների հերթական ատեստավորման ենթակա ուսուցչի և մանկավարժի վերապատրաստում</t>
  </si>
  <si>
    <t xml:space="preserve">Ծրագրերի, միջոցառումների անվանումները </t>
  </si>
  <si>
    <t>Բնապահպանական սուբվենցիաներ համայնքներին</t>
  </si>
  <si>
    <t>Բնապահպանական ծրագրերի իրականացում համայնքներում</t>
  </si>
  <si>
    <t>Մասսայական սպորտ</t>
  </si>
  <si>
    <t>Աջակցություն համայնքներին մարզական հաստատությունների շենքային պայմանների բարելավման համար</t>
  </si>
  <si>
    <t xml:space="preserve"> Գումարը</t>
  </si>
  <si>
    <t>հազար դրամներով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</si>
</sst>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#,##0.0;\(##,##0.0\);\-"/>
    <numFmt numFmtId="165" formatCode="#,##0.0_);[Red]\(#,##0.0\)"/>
    <numFmt numFmtId="166" formatCode="#,##0.0"/>
  </numFmts>
  <fonts count="29" x14ac:knownFonts="1">
    <font>
      <sz val="8"/>
      <name val="GHEA Grapalat"/>
      <family val="2"/>
    </font>
    <font>
      <sz val="8"/>
      <name val="GHEA Grapalat"/>
      <family val="2"/>
    </font>
    <font>
      <b/>
      <sz val="8"/>
      <name val="GHEA Grapalat"/>
      <family val="2"/>
    </font>
    <font>
      <sz val="10"/>
      <name val="Arial"/>
      <family val="2"/>
    </font>
    <font>
      <sz val="10"/>
      <name val="Arial Unicode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 Armenian"/>
      <family val="2"/>
    </font>
    <font>
      <sz val="11"/>
      <name val="GHEA Grapalat"/>
      <family val="3"/>
    </font>
    <font>
      <b/>
      <sz val="11"/>
      <name val="GHEA Grapalat"/>
      <family val="3"/>
    </font>
    <font>
      <sz val="11"/>
      <color indexed="8"/>
      <name val="GHEA Grapalat"/>
      <family val="3"/>
    </font>
    <font>
      <sz val="11"/>
      <name val="GHEA Grapalat"/>
      <family val="2"/>
    </font>
    <font>
      <b/>
      <sz val="11"/>
      <name val="GHEA Grapalat"/>
      <family val="2"/>
    </font>
    <font>
      <i/>
      <sz val="11"/>
      <name val="GHEA Grapalat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horizontal="left" vertical="top" wrapText="1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3" fillId="0" borderId="0"/>
    <xf numFmtId="0" fontId="4" fillId="0" borderId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164" fontId="1" fillId="0" borderId="0" applyFill="0" applyBorder="0" applyProtection="0">
      <alignment horizontal="right" vertical="top"/>
    </xf>
    <xf numFmtId="164" fontId="2" fillId="0" borderId="0" applyFill="0" applyBorder="0" applyProtection="0">
      <alignment horizontal="right" vertical="top"/>
    </xf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" fillId="0" borderId="0">
      <alignment horizontal="left" vertical="top" wrapText="1"/>
    </xf>
    <xf numFmtId="43" fontId="1" fillId="0" borderId="0" applyFont="0" applyFill="0" applyBorder="0" applyAlignment="0" applyProtection="0"/>
  </cellStyleXfs>
  <cellXfs count="47">
    <xf numFmtId="0" fontId="0" fillId="0" borderId="0" xfId="0">
      <alignment horizontal="left" vertical="top" wrapText="1"/>
    </xf>
    <xf numFmtId="0" fontId="23" fillId="33" borderId="0" xfId="0" applyFont="1" applyFill="1">
      <alignment horizontal="left" vertical="top" wrapText="1"/>
    </xf>
    <xf numFmtId="0" fontId="23" fillId="33" borderId="0" xfId="0" applyFont="1" applyFill="1" applyAlignment="1">
      <alignment horizontal="center" vertical="top" wrapText="1"/>
    </xf>
    <xf numFmtId="0" fontId="24" fillId="33" borderId="1" xfId="0" applyFont="1" applyFill="1" applyBorder="1">
      <alignment horizontal="left" vertical="top" wrapText="1"/>
    </xf>
    <xf numFmtId="0" fontId="23" fillId="33" borderId="1" xfId="0" applyFont="1" applyFill="1" applyBorder="1">
      <alignment horizontal="left" vertical="top" wrapText="1"/>
    </xf>
    <xf numFmtId="0" fontId="23" fillId="33" borderId="1" xfId="0" applyFont="1" applyFill="1" applyBorder="1" applyAlignment="1">
      <alignment horizontal="left" vertical="center" wrapText="1"/>
    </xf>
    <xf numFmtId="166" fontId="23" fillId="33" borderId="1" xfId="0" applyNumberFormat="1" applyFont="1" applyFill="1" applyBorder="1" applyAlignment="1">
      <alignment horizontal="right" vertical="top" wrapText="1"/>
    </xf>
    <xf numFmtId="0" fontId="23" fillId="33" borderId="0" xfId="0" applyFont="1" applyFill="1" applyAlignment="1"/>
    <xf numFmtId="166" fontId="23" fillId="33" borderId="0" xfId="0" applyNumberFormat="1" applyFont="1" applyFill="1">
      <alignment horizontal="left" vertical="top" wrapText="1"/>
    </xf>
    <xf numFmtId="164" fontId="26" fillId="33" borderId="1" xfId="41" applyNumberFormat="1" applyFont="1" applyFill="1" applyBorder="1" applyAlignment="1">
      <alignment horizontal="right" vertical="top"/>
    </xf>
    <xf numFmtId="165" fontId="23" fillId="33" borderId="1" xfId="46" applyNumberFormat="1" applyFont="1" applyFill="1" applyBorder="1" applyAlignment="1">
      <alignment vertical="center" wrapText="1"/>
    </xf>
    <xf numFmtId="0" fontId="23" fillId="33" borderId="1" xfId="0" applyFont="1" applyFill="1" applyBorder="1" applyProtection="1">
      <alignment horizontal="left" vertical="top" wrapText="1"/>
      <protection locked="0"/>
    </xf>
    <xf numFmtId="0" fontId="23" fillId="33" borderId="0" xfId="0" applyFont="1" applyFill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166" fontId="23" fillId="33" borderId="0" xfId="0" applyNumberFormat="1" applyFont="1" applyFill="1" applyAlignment="1">
      <alignment horizontal="right" vertical="top" wrapText="1"/>
    </xf>
    <xf numFmtId="166" fontId="24" fillId="33" borderId="1" xfId="42" applyNumberFormat="1" applyFont="1" applyFill="1" applyBorder="1" applyAlignment="1">
      <alignment horizontal="right" vertical="top"/>
    </xf>
    <xf numFmtId="166" fontId="23" fillId="33" borderId="1" xfId="41" applyNumberFormat="1" applyFont="1" applyFill="1" applyBorder="1" applyAlignment="1">
      <alignment horizontal="right" vertical="top"/>
    </xf>
    <xf numFmtId="0" fontId="23" fillId="33" borderId="0" xfId="0" applyFont="1" applyFill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top" wrapText="1"/>
    </xf>
    <xf numFmtId="0" fontId="23" fillId="33" borderId="15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left" vertical="center" wrapText="1"/>
    </xf>
    <xf numFmtId="166" fontId="24" fillId="33" borderId="1" xfId="0" applyNumberFormat="1" applyFont="1" applyFill="1" applyBorder="1" applyAlignment="1">
      <alignment horizontal="right" vertical="top" wrapText="1"/>
    </xf>
    <xf numFmtId="0" fontId="24" fillId="33" borderId="11" xfId="0" applyFont="1" applyFill="1" applyBorder="1" applyAlignment="1">
      <alignment horizontal="center" vertical="center" wrapText="1"/>
    </xf>
    <xf numFmtId="166" fontId="24" fillId="33" borderId="1" xfId="41" applyNumberFormat="1" applyFont="1" applyFill="1" applyBorder="1" applyAlignment="1">
      <alignment horizontal="right" vertical="top"/>
    </xf>
    <xf numFmtId="0" fontId="24" fillId="33" borderId="13" xfId="0" applyFont="1" applyFill="1" applyBorder="1" applyAlignment="1">
      <alignment horizontal="center" vertical="center" wrapText="1"/>
    </xf>
    <xf numFmtId="166" fontId="24" fillId="33" borderId="13" xfId="41" applyNumberFormat="1" applyFont="1" applyFill="1" applyBorder="1" applyAlignment="1">
      <alignment horizontal="right" vertical="top"/>
    </xf>
    <xf numFmtId="0" fontId="24" fillId="33" borderId="1" xfId="0" applyFont="1" applyFill="1" applyBorder="1" applyAlignment="1">
      <alignment horizontal="center" vertical="top" wrapText="1"/>
    </xf>
    <xf numFmtId="0" fontId="23" fillId="34" borderId="1" xfId="0" applyFont="1" applyFill="1" applyBorder="1" applyAlignment="1" applyProtection="1">
      <alignment horizontal="center" vertical="top"/>
      <protection locked="0"/>
    </xf>
    <xf numFmtId="0" fontId="23" fillId="33" borderId="1" xfId="0" applyFont="1" applyFill="1" applyBorder="1" applyAlignment="1" applyProtection="1">
      <alignment horizontal="center" vertical="top"/>
      <protection locked="0"/>
    </xf>
    <xf numFmtId="0" fontId="24" fillId="33" borderId="0" xfId="0" applyFont="1" applyFill="1" applyAlignment="1">
      <alignment horizontal="center" vertical="top" wrapText="1"/>
    </xf>
    <xf numFmtId="166" fontId="23" fillId="34" borderId="1" xfId="48" applyNumberFormat="1" applyFont="1" applyFill="1" applyBorder="1" applyAlignment="1" applyProtection="1">
      <alignment horizontal="right" vertical="top"/>
    </xf>
    <xf numFmtId="166" fontId="25" fillId="33" borderId="1" xfId="0" applyNumberFormat="1" applyFont="1" applyFill="1" applyBorder="1" applyAlignment="1">
      <alignment horizontal="right" vertical="top" wrapText="1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33" borderId="12" xfId="0" applyFont="1" applyFill="1" applyBorder="1" applyAlignment="1">
      <alignment horizontal="center" vertical="top" wrapText="1"/>
    </xf>
    <xf numFmtId="0" fontId="23" fillId="33" borderId="11" xfId="0" applyFont="1" applyFill="1" applyBorder="1" applyAlignment="1">
      <alignment horizontal="center" vertical="top" wrapText="1"/>
    </xf>
    <xf numFmtId="0" fontId="23" fillId="33" borderId="0" xfId="38" applyFont="1" applyFill="1" applyAlignment="1">
      <alignment horizontal="center" vertical="center"/>
    </xf>
    <xf numFmtId="0" fontId="23" fillId="33" borderId="0" xfId="0" applyFont="1" applyFill="1" applyAlignment="1">
      <alignment horizontal="center" vertical="top" wrapText="1"/>
    </xf>
    <xf numFmtId="0" fontId="23" fillId="33" borderId="1" xfId="0" applyFont="1" applyFill="1" applyBorder="1" applyAlignment="1">
      <alignment horizontal="center" vertical="center" wrapText="1"/>
    </xf>
    <xf numFmtId="0" fontId="23" fillId="33" borderId="1" xfId="37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166" fontId="23" fillId="33" borderId="1" xfId="0" applyNumberFormat="1" applyFont="1" applyFill="1" applyBorder="1" applyAlignment="1">
      <alignment horizontal="center" vertical="center" wrapText="1"/>
    </xf>
    <xf numFmtId="166" fontId="28" fillId="33" borderId="0" xfId="0" applyNumberFormat="1" applyFont="1" applyFill="1" applyAlignment="1">
      <alignment horizontal="right" vertical="top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8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6"/>
    <cellStyle name="Normal 5" xfId="37"/>
    <cellStyle name="Normal 6" xfId="47"/>
    <cellStyle name="Normal 8" xfId="38"/>
    <cellStyle name="Note" xfId="39" builtinId="10" customBuiltin="1"/>
    <cellStyle name="Output" xfId="40" builtinId="21" customBuiltin="1"/>
    <cellStyle name="SN_241" xfId="41"/>
    <cellStyle name="SN_b" xfId="42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15" zoomScaleNormal="115" workbookViewId="0">
      <selection activeCell="A6" sqref="A6"/>
    </sheetView>
  </sheetViews>
  <sheetFormatPr defaultRowHeight="16.5" x14ac:dyDescent="0.25"/>
  <cols>
    <col min="1" max="1" width="12" style="12" customWidth="1"/>
    <col min="2" max="2" width="14.140625" style="17" customWidth="1"/>
    <col min="3" max="3" width="66.7109375" style="1" customWidth="1"/>
    <col min="4" max="4" width="16" style="14" customWidth="1"/>
    <col min="5" max="5" width="15.42578125" style="1" customWidth="1"/>
    <col min="6" max="6" width="18.28515625" style="1" customWidth="1"/>
    <col min="7" max="16384" width="9.140625" style="1"/>
  </cols>
  <sheetData>
    <row r="1" spans="1:6" ht="13.5" customHeight="1" x14ac:dyDescent="0.25">
      <c r="D1" s="14" t="s">
        <v>31</v>
      </c>
    </row>
    <row r="2" spans="1:6" ht="13.5" customHeight="1" x14ac:dyDescent="0.25">
      <c r="A2" s="38"/>
      <c r="B2" s="38"/>
      <c r="C2" s="38"/>
      <c r="D2" s="38"/>
    </row>
    <row r="3" spans="1:6" ht="45.75" customHeight="1" x14ac:dyDescent="0.25">
      <c r="A3" s="39" t="s">
        <v>65</v>
      </c>
      <c r="B3" s="39"/>
      <c r="C3" s="39"/>
      <c r="D3" s="39"/>
    </row>
    <row r="4" spans="1:6" x14ac:dyDescent="0.25">
      <c r="C4" s="2"/>
      <c r="D4" s="46" t="s">
        <v>75</v>
      </c>
    </row>
    <row r="5" spans="1:6" ht="34.5" customHeight="1" x14ac:dyDescent="0.25">
      <c r="A5" s="40" t="s">
        <v>0</v>
      </c>
      <c r="B5" s="40"/>
      <c r="C5" s="41" t="s">
        <v>69</v>
      </c>
      <c r="D5" s="45" t="s">
        <v>74</v>
      </c>
    </row>
    <row r="6" spans="1:6" ht="32.25" customHeight="1" x14ac:dyDescent="0.25">
      <c r="A6" s="13" t="s">
        <v>1</v>
      </c>
      <c r="B6" s="13" t="s">
        <v>60</v>
      </c>
      <c r="C6" s="41"/>
      <c r="D6" s="45"/>
    </row>
    <row r="7" spans="1:6" ht="25.5" customHeight="1" x14ac:dyDescent="0.25">
      <c r="A7" s="36"/>
      <c r="B7" s="37"/>
      <c r="C7" s="3" t="s">
        <v>2</v>
      </c>
      <c r="D7" s="15">
        <f>+D9+D11+D13+D15+D21+D24+D37+D39+D42+D44+D46+D49</f>
        <v>64868405.970217772</v>
      </c>
      <c r="E7" s="8"/>
      <c r="F7" s="8"/>
    </row>
    <row r="8" spans="1:6" x14ac:dyDescent="0.25">
      <c r="A8" s="13"/>
      <c r="B8" s="18"/>
      <c r="C8" s="4" t="s">
        <v>58</v>
      </c>
      <c r="D8" s="15"/>
    </row>
    <row r="9" spans="1:6" ht="21" customHeight="1" x14ac:dyDescent="0.25">
      <c r="A9" s="20">
        <v>1052</v>
      </c>
      <c r="B9" s="27"/>
      <c r="C9" s="21" t="s">
        <v>45</v>
      </c>
      <c r="D9" s="22">
        <f>+D10</f>
        <v>33983</v>
      </c>
    </row>
    <row r="10" spans="1:6" s="7" customFormat="1" ht="30.75" customHeight="1" x14ac:dyDescent="0.3">
      <c r="A10" s="12"/>
      <c r="B10" s="18">
        <v>11001</v>
      </c>
      <c r="C10" s="4" t="s">
        <v>44</v>
      </c>
      <c r="D10" s="6">
        <v>33983</v>
      </c>
    </row>
    <row r="11" spans="1:6" ht="23.25" customHeight="1" x14ac:dyDescent="0.25">
      <c r="A11" s="20" t="s">
        <v>12</v>
      </c>
      <c r="B11" s="27"/>
      <c r="C11" s="21" t="s">
        <v>30</v>
      </c>
      <c r="D11" s="22">
        <f>+D12</f>
        <v>6510</v>
      </c>
    </row>
    <row r="12" spans="1:6" ht="33" x14ac:dyDescent="0.25">
      <c r="B12" s="18" t="s">
        <v>6</v>
      </c>
      <c r="C12" s="4" t="s">
        <v>43</v>
      </c>
      <c r="D12" s="16">
        <v>6510</v>
      </c>
    </row>
    <row r="13" spans="1:6" ht="23.25" customHeight="1" x14ac:dyDescent="0.25">
      <c r="A13" s="20">
        <v>1133</v>
      </c>
      <c r="B13" s="27"/>
      <c r="C13" s="34" t="s">
        <v>71</v>
      </c>
      <c r="D13" s="22">
        <f>+D14</f>
        <v>101060.3</v>
      </c>
    </row>
    <row r="14" spans="1:6" x14ac:dyDescent="0.25">
      <c r="B14" s="18">
        <v>12001</v>
      </c>
      <c r="C14" s="35" t="s">
        <v>70</v>
      </c>
      <c r="D14" s="6">
        <v>101060.3</v>
      </c>
    </row>
    <row r="15" spans="1:6" x14ac:dyDescent="0.25">
      <c r="A15" s="20" t="s">
        <v>19</v>
      </c>
      <c r="B15" s="27"/>
      <c r="C15" s="21" t="s">
        <v>34</v>
      </c>
      <c r="D15" s="15">
        <f>SUM(D16:D20)</f>
        <v>20079689.199999996</v>
      </c>
    </row>
    <row r="16" spans="1:6" x14ac:dyDescent="0.25">
      <c r="A16" s="42"/>
      <c r="B16" s="18" t="s">
        <v>3</v>
      </c>
      <c r="C16" s="4" t="s">
        <v>20</v>
      </c>
      <c r="D16" s="16">
        <v>8678543.6999999993</v>
      </c>
    </row>
    <row r="17" spans="1:4" x14ac:dyDescent="0.25">
      <c r="A17" s="43"/>
      <c r="B17" s="18" t="s">
        <v>4</v>
      </c>
      <c r="C17" s="4" t="s">
        <v>21</v>
      </c>
      <c r="D17" s="16">
        <v>10652496.1</v>
      </c>
    </row>
    <row r="18" spans="1:4" x14ac:dyDescent="0.25">
      <c r="A18" s="43"/>
      <c r="B18" s="18" t="s">
        <v>5</v>
      </c>
      <c r="C18" s="4" t="s">
        <v>22</v>
      </c>
      <c r="D18" s="16">
        <v>335756.7</v>
      </c>
    </row>
    <row r="19" spans="1:4" ht="54" customHeight="1" x14ac:dyDescent="0.25">
      <c r="A19" s="43"/>
      <c r="B19" s="18" t="s">
        <v>9</v>
      </c>
      <c r="C19" s="4" t="s">
        <v>56</v>
      </c>
      <c r="D19" s="16">
        <v>37662.199999999997</v>
      </c>
    </row>
    <row r="20" spans="1:4" s="7" customFormat="1" ht="69" customHeight="1" x14ac:dyDescent="0.3">
      <c r="A20" s="44"/>
      <c r="B20" s="18">
        <v>12015</v>
      </c>
      <c r="C20" s="4" t="s">
        <v>46</v>
      </c>
      <c r="D20" s="31">
        <v>375230.5</v>
      </c>
    </row>
    <row r="21" spans="1:4" ht="25.5" customHeight="1" x14ac:dyDescent="0.25">
      <c r="A21" s="20" t="s">
        <v>23</v>
      </c>
      <c r="B21" s="27"/>
      <c r="C21" s="21" t="s">
        <v>38</v>
      </c>
      <c r="D21" s="15">
        <f>+D22+D23</f>
        <v>70531.5</v>
      </c>
    </row>
    <row r="22" spans="1:4" ht="35.25" customHeight="1" x14ac:dyDescent="0.25">
      <c r="A22" s="42"/>
      <c r="B22" s="18" t="s">
        <v>10</v>
      </c>
      <c r="C22" s="4" t="s">
        <v>24</v>
      </c>
      <c r="D22" s="16">
        <v>6793</v>
      </c>
    </row>
    <row r="23" spans="1:4" ht="54" customHeight="1" x14ac:dyDescent="0.25">
      <c r="A23" s="44"/>
      <c r="B23" s="18">
        <v>12002</v>
      </c>
      <c r="C23" s="4" t="s">
        <v>67</v>
      </c>
      <c r="D23" s="16">
        <v>63738.499999999993</v>
      </c>
    </row>
    <row r="24" spans="1:4" ht="20.25" customHeight="1" x14ac:dyDescent="0.25">
      <c r="A24" s="23" t="s">
        <v>15</v>
      </c>
      <c r="B24" s="27"/>
      <c r="C24" s="21" t="s">
        <v>32</v>
      </c>
      <c r="D24" s="15">
        <f>SUM(D25:D36)</f>
        <v>28022948.299999997</v>
      </c>
    </row>
    <row r="25" spans="1:4" ht="69" customHeight="1" x14ac:dyDescent="0.25">
      <c r="A25" s="42"/>
      <c r="B25" s="18" t="s">
        <v>11</v>
      </c>
      <c r="C25" s="4" t="s">
        <v>47</v>
      </c>
      <c r="D25" s="16">
        <v>655158.80000000005</v>
      </c>
    </row>
    <row r="26" spans="1:4" ht="53.25" customHeight="1" x14ac:dyDescent="0.25">
      <c r="A26" s="43"/>
      <c r="B26" s="18" t="s">
        <v>9</v>
      </c>
      <c r="C26" s="4" t="s">
        <v>48</v>
      </c>
      <c r="D26" s="16">
        <v>38841.699999999997</v>
      </c>
    </row>
    <row r="27" spans="1:4" ht="33" customHeight="1" x14ac:dyDescent="0.25">
      <c r="A27" s="43"/>
      <c r="B27" s="18" t="s">
        <v>13</v>
      </c>
      <c r="C27" s="4" t="s">
        <v>49</v>
      </c>
      <c r="D27" s="16">
        <v>200000</v>
      </c>
    </row>
    <row r="28" spans="1:4" ht="49.5" x14ac:dyDescent="0.25">
      <c r="A28" s="43"/>
      <c r="B28" s="18" t="s">
        <v>14</v>
      </c>
      <c r="C28" s="4" t="s">
        <v>50</v>
      </c>
      <c r="D28" s="16">
        <v>1529984</v>
      </c>
    </row>
    <row r="29" spans="1:4" ht="49.5" x14ac:dyDescent="0.25">
      <c r="A29" s="43"/>
      <c r="B29" s="18" t="s">
        <v>17</v>
      </c>
      <c r="C29" s="4" t="s">
        <v>51</v>
      </c>
      <c r="D29" s="16">
        <v>765928.6</v>
      </c>
    </row>
    <row r="30" spans="1:4" ht="35.25" customHeight="1" x14ac:dyDescent="0.25">
      <c r="A30" s="43"/>
      <c r="B30" s="18" t="s">
        <v>27</v>
      </c>
      <c r="C30" s="4" t="s">
        <v>52</v>
      </c>
      <c r="D30" s="16">
        <v>2016240.7999999998</v>
      </c>
    </row>
    <row r="31" spans="1:4" ht="49.5" x14ac:dyDescent="0.25">
      <c r="A31" s="43"/>
      <c r="B31" s="18" t="s">
        <v>18</v>
      </c>
      <c r="C31" s="4" t="s">
        <v>53</v>
      </c>
      <c r="D31" s="16">
        <v>6258448.2999999998</v>
      </c>
    </row>
    <row r="32" spans="1:4" ht="24.75" customHeight="1" x14ac:dyDescent="0.25">
      <c r="A32" s="43"/>
      <c r="B32" s="18">
        <v>21001</v>
      </c>
      <c r="C32" s="4" t="s">
        <v>54</v>
      </c>
      <c r="D32" s="16">
        <v>3500000</v>
      </c>
    </row>
    <row r="33" spans="1:4" ht="24.75" customHeight="1" x14ac:dyDescent="0.25">
      <c r="A33" s="43"/>
      <c r="B33" s="18" t="s">
        <v>16</v>
      </c>
      <c r="C33" s="4" t="s">
        <v>55</v>
      </c>
      <c r="D33" s="16">
        <v>9640000</v>
      </c>
    </row>
    <row r="34" spans="1:4" ht="36" customHeight="1" x14ac:dyDescent="0.25">
      <c r="A34" s="43"/>
      <c r="B34" s="18">
        <v>21038</v>
      </c>
      <c r="C34" s="10" t="s">
        <v>40</v>
      </c>
      <c r="D34" s="6">
        <v>2130296.2000000002</v>
      </c>
    </row>
    <row r="35" spans="1:4" ht="51.75" customHeight="1" x14ac:dyDescent="0.25">
      <c r="A35" s="43"/>
      <c r="B35" s="18">
        <v>42001</v>
      </c>
      <c r="C35" s="5" t="s">
        <v>33</v>
      </c>
      <c r="D35" s="16">
        <v>1060133.3999999999</v>
      </c>
    </row>
    <row r="36" spans="1:4" ht="53.25" customHeight="1" x14ac:dyDescent="0.25">
      <c r="A36" s="44"/>
      <c r="B36" s="18">
        <v>42003</v>
      </c>
      <c r="C36" s="4" t="s">
        <v>39</v>
      </c>
      <c r="D36" s="16">
        <v>227916.5</v>
      </c>
    </row>
    <row r="37" spans="1:4" x14ac:dyDescent="0.25">
      <c r="A37" s="20">
        <v>1163</v>
      </c>
      <c r="B37" s="27"/>
      <c r="C37" s="21" t="s">
        <v>72</v>
      </c>
      <c r="D37" s="24">
        <f>+D38</f>
        <v>2000000</v>
      </c>
    </row>
    <row r="38" spans="1:4" ht="33" x14ac:dyDescent="0.25">
      <c r="A38" s="19"/>
      <c r="B38" s="18">
        <v>12001</v>
      </c>
      <c r="C38" s="33" t="s">
        <v>73</v>
      </c>
      <c r="D38" s="16">
        <v>2000000</v>
      </c>
    </row>
    <row r="39" spans="1:4" ht="23.25" customHeight="1" x14ac:dyDescent="0.25">
      <c r="A39" s="20">
        <v>1192</v>
      </c>
      <c r="B39" s="27"/>
      <c r="C39" s="21" t="s">
        <v>36</v>
      </c>
      <c r="D39" s="24">
        <f>D40+D41</f>
        <v>1090550.3999999999</v>
      </c>
    </row>
    <row r="40" spans="1:4" ht="35.25" customHeight="1" x14ac:dyDescent="0.25">
      <c r="A40" s="42"/>
      <c r="B40" s="28" t="s">
        <v>37</v>
      </c>
      <c r="C40" s="11" t="s">
        <v>57</v>
      </c>
      <c r="D40" s="16">
        <v>1062254.3999999999</v>
      </c>
    </row>
    <row r="41" spans="1:4" ht="52.5" customHeight="1" x14ac:dyDescent="0.25">
      <c r="A41" s="44"/>
      <c r="B41" s="29">
        <v>11022</v>
      </c>
      <c r="C41" s="11" t="s">
        <v>68</v>
      </c>
      <c r="D41" s="16">
        <v>28296</v>
      </c>
    </row>
    <row r="42" spans="1:4" ht="26.25" customHeight="1" x14ac:dyDescent="0.25">
      <c r="A42" s="20" t="s">
        <v>25</v>
      </c>
      <c r="B42" s="27"/>
      <c r="C42" s="21" t="s">
        <v>35</v>
      </c>
      <c r="D42" s="24">
        <f>+D43</f>
        <v>60353.9</v>
      </c>
    </row>
    <row r="43" spans="1:4" ht="24" customHeight="1" x14ac:dyDescent="0.25">
      <c r="B43" s="18" t="s">
        <v>7</v>
      </c>
      <c r="C43" s="4" t="s">
        <v>26</v>
      </c>
      <c r="D43" s="16">
        <v>60353.9</v>
      </c>
    </row>
    <row r="44" spans="1:4" ht="25.5" customHeight="1" x14ac:dyDescent="0.25">
      <c r="A44" s="20" t="s">
        <v>8</v>
      </c>
      <c r="B44" s="27"/>
      <c r="C44" s="3" t="s">
        <v>29</v>
      </c>
      <c r="D44" s="22">
        <f>D45</f>
        <v>9550014.7702177837</v>
      </c>
    </row>
    <row r="45" spans="1:4" ht="33" customHeight="1" x14ac:dyDescent="0.25">
      <c r="A45" s="13"/>
      <c r="B45" s="18">
        <v>12002</v>
      </c>
      <c r="C45" s="10" t="s">
        <v>59</v>
      </c>
      <c r="D45" s="32">
        <v>9550014.7702177837</v>
      </c>
    </row>
    <row r="46" spans="1:4" x14ac:dyDescent="0.25">
      <c r="A46" s="20">
        <v>1232</v>
      </c>
      <c r="B46" s="30"/>
      <c r="C46" s="21" t="s">
        <v>28</v>
      </c>
      <c r="D46" s="24">
        <f>SUM(D47:D48)</f>
        <v>3004764.8</v>
      </c>
    </row>
    <row r="47" spans="1:4" ht="69.75" customHeight="1" x14ac:dyDescent="0.25">
      <c r="A47" s="42"/>
      <c r="B47" s="18">
        <v>12001</v>
      </c>
      <c r="C47" s="4" t="s">
        <v>41</v>
      </c>
      <c r="D47" s="9">
        <v>863948.2</v>
      </c>
    </row>
    <row r="48" spans="1:4" ht="68.25" customHeight="1" x14ac:dyDescent="0.25">
      <c r="A48" s="44"/>
      <c r="B48" s="18">
        <v>12003</v>
      </c>
      <c r="C48" s="4" t="s">
        <v>42</v>
      </c>
      <c r="D48" s="9">
        <v>2140816.6</v>
      </c>
    </row>
    <row r="49" spans="1:4" ht="18.75" customHeight="1" x14ac:dyDescent="0.25">
      <c r="A49" s="25">
        <v>1238</v>
      </c>
      <c r="B49" s="30"/>
      <c r="C49" s="21" t="s">
        <v>61</v>
      </c>
      <c r="D49" s="26">
        <f>SUM(D50:D53)</f>
        <v>847999.8</v>
      </c>
    </row>
    <row r="50" spans="1:4" ht="35.25" customHeight="1" x14ac:dyDescent="0.25">
      <c r="A50" s="42"/>
      <c r="B50" s="18">
        <v>11001</v>
      </c>
      <c r="C50" s="4" t="s">
        <v>62</v>
      </c>
      <c r="D50" s="16">
        <v>22872.6</v>
      </c>
    </row>
    <row r="51" spans="1:4" ht="33" x14ac:dyDescent="0.25">
      <c r="A51" s="43"/>
      <c r="B51" s="18">
        <v>11002</v>
      </c>
      <c r="C51" s="4" t="s">
        <v>63</v>
      </c>
      <c r="D51" s="6">
        <v>7448</v>
      </c>
    </row>
    <row r="52" spans="1:4" ht="33" x14ac:dyDescent="0.25">
      <c r="A52" s="43"/>
      <c r="B52" s="18">
        <v>12001</v>
      </c>
      <c r="C52" s="4" t="s">
        <v>66</v>
      </c>
      <c r="D52" s="6">
        <v>806275.8</v>
      </c>
    </row>
    <row r="53" spans="1:4" ht="66" x14ac:dyDescent="0.25">
      <c r="A53" s="44"/>
      <c r="B53" s="18">
        <v>12002</v>
      </c>
      <c r="C53" s="4" t="s">
        <v>64</v>
      </c>
      <c r="D53" s="6">
        <v>11403.4</v>
      </c>
    </row>
  </sheetData>
  <mergeCells count="12">
    <mergeCell ref="A50:A53"/>
    <mergeCell ref="A16:A20"/>
    <mergeCell ref="A22:A23"/>
    <mergeCell ref="A25:A36"/>
    <mergeCell ref="A40:A41"/>
    <mergeCell ref="A47:A48"/>
    <mergeCell ref="A7:B7"/>
    <mergeCell ref="A2:D2"/>
    <mergeCell ref="A3:D3"/>
    <mergeCell ref="A5:B5"/>
    <mergeCell ref="C5:C6"/>
    <mergeCell ref="D5:D6"/>
  </mergeCells>
  <pageMargins left="0.18" right="0.22" top="0.24" bottom="0.2" header="0.16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Երևան 2025</vt:lpstr>
      <vt:lpstr>'Երևան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Gochumyan</dc:creator>
  <cp:lastModifiedBy>Arpine Yolchyan</cp:lastModifiedBy>
  <cp:lastPrinted>2024-12-23T08:04:24Z</cp:lastPrinted>
  <dcterms:created xsi:type="dcterms:W3CDTF">2022-09-30T09:02:23Z</dcterms:created>
  <dcterms:modified xsi:type="dcterms:W3CDTF">2024-12-23T15:13:37Z</dcterms:modified>
</cp:coreProperties>
</file>