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ak.Karapetyan\Desktop\եռամսյակ\havelvac karav\"/>
    </mc:Choice>
  </mc:AlternateContent>
  <xr:revisionPtr revIDLastSave="0" documentId="13_ncr:1_{DF7BC0C0-FFE0-4094-A2EB-3EF13BFEC2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Երևան" sheetId="2" r:id="rId1"/>
  </sheets>
  <definedNames>
    <definedName name="_xlnm._FilterDatabase" localSheetId="0" hidden="1">Երևան!$A$5:$D$55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56" i="2"/>
  <c r="D9" i="2" l="1"/>
  <c r="D12" i="2"/>
  <c r="D14" i="2"/>
  <c r="D16" i="2"/>
  <c r="D22" i="2"/>
  <c r="D25" i="2"/>
  <c r="D40" i="2"/>
  <c r="D43" i="2"/>
  <c r="D45" i="2"/>
  <c r="D48" i="2"/>
  <c r="D51" i="2"/>
</calcChain>
</file>

<file path=xl/sharedStrings.xml><?xml version="1.0" encoding="utf-8"?>
<sst xmlns="http://schemas.openxmlformats.org/spreadsheetml/2006/main" count="81" uniqueCount="80">
  <si>
    <t xml:space="preserve"> Ծրագրային դասիչը</t>
  </si>
  <si>
    <t xml:space="preserve"> Գումարը  (հազար դրամ)</t>
  </si>
  <si>
    <t xml:space="preserve"> Ծրագիր</t>
  </si>
  <si>
    <t xml:space="preserve"> ԸՆԴԱՄԵՆԸ ԾԱԽՍԵՐ</t>
  </si>
  <si>
    <t xml:space="preserve"> 11001</t>
  </si>
  <si>
    <t xml:space="preserve"> 11002</t>
  </si>
  <si>
    <t xml:space="preserve"> 11003</t>
  </si>
  <si>
    <t xml:space="preserve"> 12001</t>
  </si>
  <si>
    <t xml:space="preserve"> 11005</t>
  </si>
  <si>
    <t xml:space="preserve"> 1212</t>
  </si>
  <si>
    <t xml:space="preserve"> 12004</t>
  </si>
  <si>
    <t xml:space="preserve"> 11008</t>
  </si>
  <si>
    <t xml:space="preserve"> 12003</t>
  </si>
  <si>
    <t xml:space="preserve"> 1110</t>
  </si>
  <si>
    <t xml:space="preserve"> 12006</t>
  </si>
  <si>
    <t xml:space="preserve"> 12008</t>
  </si>
  <si>
    <t xml:space="preserve"> 12014</t>
  </si>
  <si>
    <t xml:space="preserve"> 1157</t>
  </si>
  <si>
    <t xml:space="preserve"> 21002</t>
  </si>
  <si>
    <t xml:space="preserve"> 12025</t>
  </si>
  <si>
    <t xml:space="preserve"> 12030</t>
  </si>
  <si>
    <t xml:space="preserve"> 1146</t>
  </si>
  <si>
    <t>Տարրական ընդհանուր հանրակրթություն</t>
  </si>
  <si>
    <t>Հիմնական ընդհանուր հանրակրթություն</t>
  </si>
  <si>
    <t>Միջնակարգ ընդհանուր հանրակրթություն</t>
  </si>
  <si>
    <t xml:space="preserve"> 1148</t>
  </si>
  <si>
    <t>«Հակոբ Կոջոյան» կրթահամալիր» ՊՈԱԿ-ում արտադպրոցական դաստիարակության կազմակերպում</t>
  </si>
  <si>
    <t xml:space="preserve"> 1198</t>
  </si>
  <si>
    <t>Ազգային, փողային և լարային նվագարանների գծով ուսուցում</t>
  </si>
  <si>
    <t xml:space="preserve"> 12029</t>
  </si>
  <si>
    <t xml:space="preserve"> Էներգաարդյունավետության ծրագիր</t>
  </si>
  <si>
    <t>Տարածքային զարգացում</t>
  </si>
  <si>
    <t xml:space="preserve"> Այլընտրանքային աշխատանքային ծառայություն</t>
  </si>
  <si>
    <t xml:space="preserve"> Հավելված N 8                                      </t>
  </si>
  <si>
    <t xml:space="preserve"> Քաղաքային զարգացում</t>
  </si>
  <si>
    <t xml:space="preserve"> Վերակառուցման և զարգացման եվրոպական բանկի աջակցությամբ իրականացվող Երևանի քաղաքային լուսավորության ծրագրի կատարման ապահովում</t>
  </si>
  <si>
    <t>Հանրակրթության ծրագիր</t>
  </si>
  <si>
    <t>Մշակութային և գեղագիտական դաստիարակության ծրագիր</t>
  </si>
  <si>
    <t xml:space="preserve"> Կրթության որակի ապահովում</t>
  </si>
  <si>
    <t xml:space="preserve"> 11010</t>
  </si>
  <si>
    <t xml:space="preserve"> Արտադպրոցական դաստիարակության ծրագիր</t>
  </si>
  <si>
    <t xml:space="preserve">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</si>
  <si>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 xml:space="preserve"> Երևանի բուսաբանական այգու տարածքում անտառապուրակի կառուցապատման աշխատանքներ</t>
  </si>
  <si>
    <t xml:space="preserve">Երևանի քաղաքապետարանին սեփական լիազորությունների իրականացմանն աջակցություն (այլ դոտացիաներ) </t>
  </si>
  <si>
    <t>Պետական նշանակության ավտոճանապարհների հիմնանորոգում</t>
  </si>
  <si>
    <t>Տրանսպորտային օբյեկտների հիմնանորոգում,</t>
  </si>
  <si>
    <t xml:space="preserve"> Եվրոպական ներդրումային բանկի աջակցությամբ իրականացվող Երևանի էներգաարդյունավետության  դրամաշնորհային ծրագրի երկրորդ փուլ (մանկապարտեզների և այլ հանրային շենքերի էներգարդյունավետվության բարելավում)</t>
  </si>
  <si>
    <t xml:space="preserve"> Եվրոպական ներդրումային բանկի աջակցությամբ իրականացվող Երևանի էներգաարդյունավետության ծրագրի երկրորդ փուլ (մանկապարտեզների և այլ հանրային շենքերի էներգարդյունավետվության բարելավում)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</si>
  <si>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</si>
  <si>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Ճանապարհային ցանցի բարելավում</t>
  </si>
  <si>
    <t xml:space="preserve"> Քաղաքացիական կացության ակտերի գրանցման ծառայությունների տրամադրում</t>
  </si>
  <si>
    <t xml:space="preserve"> Քաղաքացիական կացության ակտերի գրանցում</t>
  </si>
  <si>
    <t xml:space="preserve">ՀՀ պետական հանրակրթական բոլոր ուսումնական հաստատություններում ԲՏՃՄ ոլորտի (բացառությամբ մաթեմատիկայի) դասավանդող ուսուցիչների համար վարձատրության բարձրացված հստակ չափաքանակի սահմանում </t>
  </si>
  <si>
    <t xml:space="preserve"> 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</si>
  <si>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 xml:space="preserve"> 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</si>
  <si>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</si>
  <si>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Երևանի մետրոպոլիտենով ուղևորափոխադրման ծառայությունների գծով պետության կողմից համայնքի ղեկավարին պատվիրակված լիազորությունների իրականացում</t>
  </si>
  <si>
    <t xml:space="preserve"> 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</si>
  <si>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 xml:space="preserve"> Երևանի տարածքում ճանապարհային երթևեկության կարգավորման գծով պետության կողմից համայնքի ղեկավարին պատվիրակված լիազորությունների իրականացում</t>
  </si>
  <si>
    <t xml:space="preserve"> Ասիական զարգացման բանկի աջակցությամբ իրականացվող քաղաքային զարգացման ներդրումային ծրագրի համակարգում և կառավարում</t>
  </si>
  <si>
    <t xml:space="preserve"> Ասիական զարգացման բանկի աջակցությամբ իրականացվող քաղաքային զարգացման ներդրումային ծրագրի շրջանակներում ճանապարհային շինարարություն</t>
  </si>
  <si>
    <t xml:space="preserve"> Երևանի մետրոպոլիտենի ենթակառուցվածքների նորոգում</t>
  </si>
  <si>
    <t xml:space="preserve"> Երևանի մետրոպոլիտենի ենթակառուցվածքների կառուցում</t>
  </si>
  <si>
    <t xml:space="preserve"> Երևան քաղաքի նախադպրոցական ուսումնական հաստատությունների կառուցման և հիմնանորոգման աշխատանքներ</t>
  </si>
  <si>
    <t>Ատեստավորման միջոցով տարակարգի որակավորում ստացած ուսուցիչներին համապատասխան հավելավճարի տրամադրման ապահովում</t>
  </si>
  <si>
    <t xml:space="preserve"> Կամավոր ատեստավորման համակարգի ներդրում՛ ուղղված ուսուցիչների որակի բարձրացմանը</t>
  </si>
  <si>
    <t>Հանրակրթական հիմնական ծրագրեր իրականացնող ուսումնական հաստատությունների հերթական ատեստավորման ենթակա ուսուցչի վերապատրաստում</t>
  </si>
  <si>
    <t xml:space="preserve"> Կամավոր ատեստավորման նոր համակարգի ներդրում՝ ուղղված արտադպրոցական ուսումնականհաստատությունների մանկավարժական աշխատողներիորակի բարձրացմանը</t>
  </si>
  <si>
    <t xml:space="preserve"> Նախադպրոցական ծրագրեր իրականացնող ուսումնական հաստատությունների մանկավարժների վերապատրաստում</t>
  </si>
  <si>
    <t xml:space="preserve"> Սոցիալական որոշ խմբերի  1.5-5 տարեկան երեխաների նախադպրոցական կրթության ապահովում</t>
  </si>
  <si>
    <t xml:space="preserve"> Մասնագիտական զարգացման և վարձատրության  փոխկապակցված համակարգի ներդրում՛  նախադպրոցական հաստատությունների  մանկավարժներին տարակարգի շնորհման գործընթացի  միջոցով</t>
  </si>
  <si>
    <t xml:space="preserve">  «Հայաստանի Հանրապետության 2024 թվականի պետական բյուջեի մասին» Հայաստանի Հանրապետության օրենքով Երևանի քաղաքապետարանի մասով նախատեսված ծրագրերի միջոցառումների վերաբերյալ</t>
  </si>
  <si>
    <t>Հանրակրթական և նախադպրոցական հաստատությունների հիմնում, կառուցում, բարելավում</t>
  </si>
  <si>
    <t xml:space="preserve"> Մանկապարտեզների շենքերի վերակառուցում, հիմնանորոգում</t>
  </si>
  <si>
    <t>այդ թվում՝</t>
  </si>
  <si>
    <t>Ֆինանսական աջակցություն տեղական ինքնակառավարման մարմիններին</t>
  </si>
  <si>
    <t xml:space="preserve">Բյուջետային հատակացումների գլխավոր կարգադրիչներ, ծրագրերի, միջոցառումների անվանումները </t>
  </si>
  <si>
    <t xml:space="preserve"> Միջոցառում</t>
  </si>
  <si>
    <t xml:space="preserve"> Նախադպրոցական կրթություն	</t>
  </si>
  <si>
    <t xml:space="preserve"> Նախադպրոցական կրթության հասանելիության և որակի ապահովում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</si>
</sst>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,##0.0;\(##,##0.0\);\-"/>
    <numFmt numFmtId="165" formatCode="#,##0.0_);[Red]\(#,##0.0\)"/>
    <numFmt numFmtId="166" formatCode="#,##0.0"/>
  </numFmts>
  <fonts count="25" x14ac:knownFonts="1">
    <font>
      <sz val="8"/>
      <name val="GHEA Grapalat"/>
      <family val="2"/>
    </font>
    <font>
      <sz val="8"/>
      <name val="GHEA Grapalat"/>
      <family val="2"/>
    </font>
    <font>
      <b/>
      <sz val="8"/>
      <name val="GHEA Grapalat"/>
      <family val="2"/>
    </font>
    <font>
      <sz val="10"/>
      <name val="Arial"/>
      <family val="2"/>
    </font>
    <font>
      <sz val="10"/>
      <name val="Arial Unicode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Armenian"/>
      <family val="2"/>
    </font>
    <font>
      <sz val="11"/>
      <name val="GHEA Grapalat"/>
      <family val="3"/>
    </font>
    <font>
      <b/>
      <sz val="11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>
      <alignment horizontal="left" vertical="top" wrapText="1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3" fillId="0" borderId="0"/>
    <xf numFmtId="0" fontId="4" fillId="0" borderId="0"/>
    <xf numFmtId="0" fontId="5" fillId="32" borderId="8" applyNumberFormat="0" applyFont="0" applyAlignment="0" applyProtection="0"/>
    <xf numFmtId="0" fontId="18" fillId="27" borderId="9" applyNumberFormat="0" applyAlignment="0" applyProtection="0"/>
    <xf numFmtId="164" fontId="1" fillId="0" borderId="0" applyFill="0" applyBorder="0" applyProtection="0">
      <alignment horizontal="right" vertical="top"/>
    </xf>
    <xf numFmtId="164" fontId="2" fillId="0" borderId="0" applyFill="0" applyBorder="0" applyProtection="0">
      <alignment horizontal="right" vertical="top"/>
    </xf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" fillId="0" borderId="0">
      <alignment horizontal="left" vertical="top" wrapText="1"/>
    </xf>
    <xf numFmtId="43" fontId="1" fillId="0" borderId="0" applyFont="0" applyFill="0" applyBorder="0" applyAlignment="0" applyProtection="0"/>
  </cellStyleXfs>
  <cellXfs count="31">
    <xf numFmtId="0" fontId="0" fillId="0" borderId="0" xfId="0">
      <alignment horizontal="left" vertical="top" wrapText="1"/>
    </xf>
    <xf numFmtId="0" fontId="23" fillId="34" borderId="0" xfId="0" applyFont="1" applyFill="1">
      <alignment horizontal="left" vertical="top" wrapText="1"/>
    </xf>
    <xf numFmtId="166" fontId="23" fillId="34" borderId="0" xfId="0" applyNumberFormat="1" applyFont="1" applyFill="1" applyAlignment="1">
      <alignment horizontal="center" vertical="top" wrapText="1"/>
    </xf>
    <xf numFmtId="0" fontId="23" fillId="34" borderId="0" xfId="38" applyFont="1" applyFill="1" applyAlignment="1">
      <alignment horizontal="center" vertical="center"/>
    </xf>
    <xf numFmtId="0" fontId="23" fillId="34" borderId="0" xfId="0" applyFont="1" applyFill="1" applyAlignment="1">
      <alignment horizontal="center" vertical="top" wrapText="1"/>
    </xf>
    <xf numFmtId="0" fontId="23" fillId="34" borderId="0" xfId="0" applyFont="1" applyFill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 wrapText="1"/>
    </xf>
    <xf numFmtId="0" fontId="23" fillId="34" borderId="1" xfId="37" applyFont="1" applyFill="1" applyBorder="1" applyAlignment="1">
      <alignment horizontal="center" vertical="center" wrapText="1"/>
    </xf>
    <xf numFmtId="166" fontId="23" fillId="34" borderId="1" xfId="0" applyNumberFormat="1" applyFont="1" applyFill="1" applyBorder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 wrapText="1"/>
    </xf>
    <xf numFmtId="0" fontId="23" fillId="34" borderId="12" xfId="0" applyFont="1" applyFill="1" applyBorder="1" applyAlignment="1">
      <alignment horizontal="center" vertical="top" wrapText="1"/>
    </xf>
    <xf numFmtId="0" fontId="23" fillId="34" borderId="11" xfId="0" applyFont="1" applyFill="1" applyBorder="1" applyAlignment="1">
      <alignment horizontal="center" vertical="top" wrapText="1"/>
    </xf>
    <xf numFmtId="0" fontId="24" fillId="34" borderId="1" xfId="0" applyFont="1" applyFill="1" applyBorder="1">
      <alignment horizontal="left" vertical="top" wrapText="1"/>
    </xf>
    <xf numFmtId="166" fontId="24" fillId="34" borderId="1" xfId="42" applyNumberFormat="1" applyFont="1" applyFill="1" applyBorder="1">
      <alignment horizontal="right" vertical="top"/>
    </xf>
    <xf numFmtId="0" fontId="23" fillId="34" borderId="1" xfId="0" applyFont="1" applyFill="1" applyBorder="1">
      <alignment horizontal="left" vertical="top" wrapText="1"/>
    </xf>
    <xf numFmtId="0" fontId="23" fillId="34" borderId="1" xfId="0" applyFont="1" applyFill="1" applyBorder="1" applyAlignment="1">
      <alignment horizontal="left" vertical="center" wrapText="1"/>
    </xf>
    <xf numFmtId="166" fontId="23" fillId="34" borderId="1" xfId="42" applyNumberFormat="1" applyFont="1" applyFill="1" applyBorder="1">
      <alignment horizontal="right" vertical="top"/>
    </xf>
    <xf numFmtId="165" fontId="23" fillId="34" borderId="1" xfId="46" applyNumberFormat="1" applyFont="1" applyFill="1" applyBorder="1" applyAlignment="1">
      <alignment vertical="center" wrapText="1"/>
    </xf>
    <xf numFmtId="166" fontId="23" fillId="34" borderId="1" xfId="41" applyNumberFormat="1" applyFont="1" applyFill="1" applyBorder="1">
      <alignment horizontal="right" vertical="top"/>
    </xf>
    <xf numFmtId="166" fontId="23" fillId="34" borderId="1" xfId="0" applyNumberFormat="1" applyFont="1" applyFill="1" applyBorder="1" applyAlignment="1">
      <alignment horizontal="right" vertical="top" wrapText="1"/>
    </xf>
    <xf numFmtId="0" fontId="23" fillId="34" borderId="0" xfId="0" applyFont="1" applyFill="1" applyAlignment="1"/>
    <xf numFmtId="0" fontId="23" fillId="34" borderId="1" xfId="0" applyFont="1" applyFill="1" applyBorder="1" applyAlignment="1">
      <alignment vertical="top" wrapText="1"/>
    </xf>
    <xf numFmtId="166" fontId="23" fillId="33" borderId="1" xfId="48" applyNumberFormat="1" applyFont="1" applyFill="1" applyBorder="1" applyAlignment="1" applyProtection="1">
      <alignment vertical="center"/>
    </xf>
    <xf numFmtId="0" fontId="23" fillId="34" borderId="11" xfId="0" applyFont="1" applyFill="1" applyBorder="1" applyAlignment="1">
      <alignment horizontal="center" vertical="top" wrapText="1"/>
    </xf>
    <xf numFmtId="166" fontId="23" fillId="34" borderId="1" xfId="0" applyNumberFormat="1" applyFont="1" applyFill="1" applyBorder="1" applyAlignment="1">
      <alignment vertical="center" wrapText="1"/>
    </xf>
    <xf numFmtId="0" fontId="23" fillId="33" borderId="1" xfId="0" applyFont="1" applyFill="1" applyBorder="1" applyAlignment="1" applyProtection="1">
      <alignment horizontal="left" vertical="top"/>
      <protection locked="0"/>
    </xf>
    <xf numFmtId="0" fontId="23" fillId="34" borderId="1" xfId="0" applyFont="1" applyFill="1" applyBorder="1" applyProtection="1">
      <alignment horizontal="left" vertical="top" wrapText="1"/>
      <protection locked="0"/>
    </xf>
    <xf numFmtId="0" fontId="23" fillId="34" borderId="1" xfId="0" applyFont="1" applyFill="1" applyBorder="1" applyAlignment="1" applyProtection="1">
      <alignment horizontal="left" vertical="top"/>
      <protection locked="0"/>
    </xf>
    <xf numFmtId="0" fontId="23" fillId="34" borderId="13" xfId="0" applyFont="1" applyFill="1" applyBorder="1" applyAlignment="1">
      <alignment horizontal="center" vertical="top" wrapText="1"/>
    </xf>
    <xf numFmtId="166" fontId="23" fillId="34" borderId="13" xfId="41" applyNumberFormat="1" applyFont="1" applyFill="1" applyBorder="1">
      <alignment horizontal="right" vertical="top"/>
    </xf>
    <xf numFmtId="166" fontId="23" fillId="34" borderId="0" xfId="0" applyNumberFormat="1" applyFont="1" applyFill="1">
      <alignment horizontal="left" vertical="top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6" xr:uid="{00000000-0005-0000-0000-000026000000}"/>
    <cellStyle name="Normal 5" xfId="37" xr:uid="{00000000-0005-0000-0000-000027000000}"/>
    <cellStyle name="Normal 6" xfId="47" xr:uid="{00000000-0005-0000-0000-000028000000}"/>
    <cellStyle name="Normal 8" xfId="38" xr:uid="{00000000-0005-0000-0000-000029000000}"/>
    <cellStyle name="Note" xfId="39" builtinId="10" customBuiltin="1"/>
    <cellStyle name="Output" xfId="40" builtinId="21" customBuiltin="1"/>
    <cellStyle name="SN_241" xfId="41" xr:uid="{00000000-0005-0000-0000-00002C000000}"/>
    <cellStyle name="SN_b" xfId="42" xr:uid="{00000000-0005-0000-0000-00002D000000}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tabSelected="1" zoomScale="115" zoomScaleNormal="115" workbookViewId="0">
      <selection activeCell="H12" sqref="H12"/>
    </sheetView>
  </sheetViews>
  <sheetFormatPr defaultRowHeight="16.5" x14ac:dyDescent="0.25"/>
  <cols>
    <col min="1" max="1" width="12" style="1" customWidth="1"/>
    <col min="2" max="2" width="14.140625" style="1" customWidth="1"/>
    <col min="3" max="3" width="66.7109375" style="1" customWidth="1"/>
    <col min="4" max="4" width="16" style="30" customWidth="1"/>
    <col min="5" max="16384" width="9.140625" style="1"/>
  </cols>
  <sheetData>
    <row r="1" spans="1:4" ht="13.5" customHeight="1" x14ac:dyDescent="0.25">
      <c r="D1" s="2" t="s">
        <v>33</v>
      </c>
    </row>
    <row r="2" spans="1:4" ht="13.5" customHeight="1" x14ac:dyDescent="0.25">
      <c r="A2" s="3"/>
      <c r="B2" s="3"/>
      <c r="C2" s="3"/>
      <c r="D2" s="3"/>
    </row>
    <row r="3" spans="1:4" ht="45.75" customHeight="1" x14ac:dyDescent="0.25">
      <c r="A3" s="4" t="s">
        <v>71</v>
      </c>
      <c r="B3" s="4"/>
      <c r="C3" s="4"/>
      <c r="D3" s="4"/>
    </row>
    <row r="4" spans="1:4" x14ac:dyDescent="0.25">
      <c r="A4" s="5"/>
      <c r="B4" s="5"/>
      <c r="C4" s="5"/>
      <c r="D4" s="2"/>
    </row>
    <row r="5" spans="1:4" ht="34.5" customHeight="1" x14ac:dyDescent="0.25">
      <c r="A5" s="6" t="s">
        <v>0</v>
      </c>
      <c r="B5" s="6"/>
      <c r="C5" s="7" t="s">
        <v>76</v>
      </c>
      <c r="D5" s="8" t="s">
        <v>1</v>
      </c>
    </row>
    <row r="6" spans="1:4" ht="32.25" customHeight="1" x14ac:dyDescent="0.25">
      <c r="A6" s="9" t="s">
        <v>2</v>
      </c>
      <c r="B6" s="9" t="s">
        <v>77</v>
      </c>
      <c r="C6" s="7"/>
      <c r="D6" s="8"/>
    </row>
    <row r="7" spans="1:4" ht="25.5" customHeight="1" x14ac:dyDescent="0.25">
      <c r="A7" s="10"/>
      <c r="B7" s="11"/>
      <c r="C7" s="12" t="s">
        <v>3</v>
      </c>
      <c r="D7" s="13">
        <f>D9+D12+D14+D16+D22+D25+D40+D43+D48+D45+D51+D56</f>
        <v>62004024</v>
      </c>
    </row>
    <row r="8" spans="1:4" x14ac:dyDescent="0.25">
      <c r="A8" s="14"/>
      <c r="B8" s="14"/>
      <c r="C8" s="14" t="s">
        <v>74</v>
      </c>
      <c r="D8" s="13"/>
    </row>
    <row r="9" spans="1:4" ht="17.25" customHeight="1" x14ac:dyDescent="0.25">
      <c r="A9" s="9">
        <v>1049</v>
      </c>
      <c r="B9" s="14"/>
      <c r="C9" s="15" t="s">
        <v>49</v>
      </c>
      <c r="D9" s="16">
        <f>+D10+D11</f>
        <v>3426481.1</v>
      </c>
    </row>
    <row r="10" spans="1:4" ht="20.25" customHeight="1" x14ac:dyDescent="0.25">
      <c r="A10" s="9"/>
      <c r="B10" s="9">
        <v>21001</v>
      </c>
      <c r="C10" s="17" t="s">
        <v>44</v>
      </c>
      <c r="D10" s="18">
        <v>2667382</v>
      </c>
    </row>
    <row r="11" spans="1:4" ht="23.25" customHeight="1" x14ac:dyDescent="0.25">
      <c r="A11" s="9"/>
      <c r="B11" s="9">
        <v>21002</v>
      </c>
      <c r="C11" s="17" t="s">
        <v>45</v>
      </c>
      <c r="D11" s="18">
        <v>759099.1</v>
      </c>
    </row>
    <row r="12" spans="1:4" ht="21" customHeight="1" x14ac:dyDescent="0.25">
      <c r="A12" s="9">
        <v>1052</v>
      </c>
      <c r="B12" s="14"/>
      <c r="C12" s="15" t="s">
        <v>51</v>
      </c>
      <c r="D12" s="19">
        <f>+D13</f>
        <v>33983</v>
      </c>
    </row>
    <row r="13" spans="1:4" s="20" customFormat="1" ht="30.75" customHeight="1" x14ac:dyDescent="0.3">
      <c r="A13" s="1"/>
      <c r="B13" s="9">
        <v>11001</v>
      </c>
      <c r="C13" s="14" t="s">
        <v>50</v>
      </c>
      <c r="D13" s="19">
        <v>33983</v>
      </c>
    </row>
    <row r="14" spans="1:4" ht="23.25" customHeight="1" x14ac:dyDescent="0.25">
      <c r="A14" s="9" t="s">
        <v>13</v>
      </c>
      <c r="B14" s="14"/>
      <c r="C14" s="15" t="s">
        <v>32</v>
      </c>
      <c r="D14" s="19">
        <f>+D15</f>
        <v>7860</v>
      </c>
    </row>
    <row r="15" spans="1:4" ht="33" x14ac:dyDescent="0.25">
      <c r="B15" s="9" t="s">
        <v>7</v>
      </c>
      <c r="C15" s="14" t="s">
        <v>48</v>
      </c>
      <c r="D15" s="18">
        <v>7860</v>
      </c>
    </row>
    <row r="16" spans="1:4" x14ac:dyDescent="0.25">
      <c r="A16" s="9" t="s">
        <v>21</v>
      </c>
      <c r="B16" s="14"/>
      <c r="C16" s="15" t="s">
        <v>36</v>
      </c>
      <c r="D16" s="16">
        <f>SUM(D17:D21)</f>
        <v>18026809.399999999</v>
      </c>
    </row>
    <row r="17" spans="1:4" x14ac:dyDescent="0.25">
      <c r="A17" s="21"/>
      <c r="B17" s="9" t="s">
        <v>4</v>
      </c>
      <c r="C17" s="14" t="s">
        <v>22</v>
      </c>
      <c r="D17" s="18">
        <v>7762472</v>
      </c>
    </row>
    <row r="18" spans="1:4" x14ac:dyDescent="0.25">
      <c r="A18" s="21"/>
      <c r="B18" s="9" t="s">
        <v>5</v>
      </c>
      <c r="C18" s="14" t="s">
        <v>23</v>
      </c>
      <c r="D18" s="18">
        <v>9527499.4000000004</v>
      </c>
    </row>
    <row r="19" spans="1:4" x14ac:dyDescent="0.25">
      <c r="A19" s="21"/>
      <c r="B19" s="9" t="s">
        <v>6</v>
      </c>
      <c r="C19" s="14" t="s">
        <v>24</v>
      </c>
      <c r="D19" s="18">
        <v>299492.2</v>
      </c>
    </row>
    <row r="20" spans="1:4" ht="31.5" customHeight="1" x14ac:dyDescent="0.25">
      <c r="A20" s="21"/>
      <c r="B20" s="9" t="s">
        <v>10</v>
      </c>
      <c r="C20" s="14" t="s">
        <v>64</v>
      </c>
      <c r="D20" s="18">
        <v>37662.199999999997</v>
      </c>
    </row>
    <row r="21" spans="1:4" s="20" customFormat="1" ht="42" customHeight="1" x14ac:dyDescent="0.3">
      <c r="A21" s="21"/>
      <c r="B21" s="9">
        <v>12015</v>
      </c>
      <c r="C21" s="14" t="s">
        <v>52</v>
      </c>
      <c r="D21" s="22">
        <v>399683.6</v>
      </c>
    </row>
    <row r="22" spans="1:4" ht="18.75" customHeight="1" x14ac:dyDescent="0.25">
      <c r="A22" s="9" t="s">
        <v>25</v>
      </c>
      <c r="B22" s="14"/>
      <c r="C22" s="15" t="s">
        <v>40</v>
      </c>
      <c r="D22" s="16">
        <f>+D23+D24</f>
        <v>16041.1</v>
      </c>
    </row>
    <row r="23" spans="1:4" ht="33" customHeight="1" x14ac:dyDescent="0.25">
      <c r="A23" s="21"/>
      <c r="B23" s="9" t="s">
        <v>11</v>
      </c>
      <c r="C23" s="14" t="s">
        <v>26</v>
      </c>
      <c r="D23" s="18">
        <v>6793</v>
      </c>
    </row>
    <row r="24" spans="1:4" ht="44.25" customHeight="1" x14ac:dyDescent="0.25">
      <c r="A24" s="21"/>
      <c r="B24" s="9">
        <v>12002</v>
      </c>
      <c r="C24" s="14" t="s">
        <v>67</v>
      </c>
      <c r="D24" s="18">
        <v>9248.1</v>
      </c>
    </row>
    <row r="25" spans="1:4" x14ac:dyDescent="0.25">
      <c r="A25" s="23" t="s">
        <v>17</v>
      </c>
      <c r="B25" s="14"/>
      <c r="C25" s="15" t="s">
        <v>34</v>
      </c>
      <c r="D25" s="16">
        <f>SUM(D26:D39)</f>
        <v>16943106.5</v>
      </c>
    </row>
    <row r="26" spans="1:4" ht="47.25" customHeight="1" x14ac:dyDescent="0.25">
      <c r="A26" s="21"/>
      <c r="B26" s="9" t="s">
        <v>12</v>
      </c>
      <c r="C26" s="14" t="s">
        <v>53</v>
      </c>
      <c r="D26" s="18">
        <v>10187.5</v>
      </c>
    </row>
    <row r="27" spans="1:4" ht="66" x14ac:dyDescent="0.25">
      <c r="A27" s="21"/>
      <c r="B27" s="9" t="s">
        <v>10</v>
      </c>
      <c r="C27" s="14" t="s">
        <v>54</v>
      </c>
      <c r="D27" s="18">
        <v>1018.7</v>
      </c>
    </row>
    <row r="28" spans="1:4" ht="33" customHeight="1" x14ac:dyDescent="0.25">
      <c r="A28" s="21"/>
      <c r="B28" s="9" t="s">
        <v>14</v>
      </c>
      <c r="C28" s="14" t="s">
        <v>55</v>
      </c>
      <c r="D28" s="18">
        <v>400000</v>
      </c>
    </row>
    <row r="29" spans="1:4" ht="49.5" x14ac:dyDescent="0.25">
      <c r="A29" s="21"/>
      <c r="B29" s="9" t="s">
        <v>15</v>
      </c>
      <c r="C29" s="14" t="s">
        <v>56</v>
      </c>
      <c r="D29" s="18">
        <v>2641750</v>
      </c>
    </row>
    <row r="30" spans="1:4" ht="49.5" x14ac:dyDescent="0.25">
      <c r="A30" s="21"/>
      <c r="B30" s="9" t="s">
        <v>16</v>
      </c>
      <c r="C30" s="14" t="s">
        <v>57</v>
      </c>
      <c r="D30" s="18">
        <v>331518.90000000002</v>
      </c>
    </row>
    <row r="31" spans="1:4" ht="49.5" x14ac:dyDescent="0.25">
      <c r="A31" s="21"/>
      <c r="B31" s="9" t="s">
        <v>19</v>
      </c>
      <c r="C31" s="14" t="s">
        <v>58</v>
      </c>
      <c r="D31" s="18">
        <v>765928.6</v>
      </c>
    </row>
    <row r="32" spans="1:4" ht="35.25" customHeight="1" x14ac:dyDescent="0.25">
      <c r="A32" s="21"/>
      <c r="B32" s="9" t="s">
        <v>29</v>
      </c>
      <c r="C32" s="14" t="s">
        <v>59</v>
      </c>
      <c r="D32" s="18">
        <v>1171420.3999999999</v>
      </c>
    </row>
    <row r="33" spans="1:4" ht="49.5" x14ac:dyDescent="0.25">
      <c r="A33" s="21"/>
      <c r="B33" s="9" t="s">
        <v>20</v>
      </c>
      <c r="C33" s="14" t="s">
        <v>60</v>
      </c>
      <c r="D33" s="18">
        <v>3091415.1</v>
      </c>
    </row>
    <row r="34" spans="1:4" ht="24.75" customHeight="1" x14ac:dyDescent="0.25">
      <c r="A34" s="21"/>
      <c r="B34" s="9">
        <v>21001</v>
      </c>
      <c r="C34" s="14" t="s">
        <v>61</v>
      </c>
      <c r="D34" s="18">
        <v>879380</v>
      </c>
    </row>
    <row r="35" spans="1:4" ht="24.75" customHeight="1" x14ac:dyDescent="0.25">
      <c r="A35" s="21"/>
      <c r="B35" s="9" t="s">
        <v>18</v>
      </c>
      <c r="C35" s="14" t="s">
        <v>62</v>
      </c>
      <c r="D35" s="18">
        <v>4000000</v>
      </c>
    </row>
    <row r="36" spans="1:4" ht="30.75" customHeight="1" x14ac:dyDescent="0.25">
      <c r="A36" s="21"/>
      <c r="B36" s="9">
        <v>21037</v>
      </c>
      <c r="C36" s="17" t="s">
        <v>63</v>
      </c>
      <c r="D36" s="24">
        <v>402763.2</v>
      </c>
    </row>
    <row r="37" spans="1:4" ht="28.5" customHeight="1" x14ac:dyDescent="0.25">
      <c r="A37" s="21"/>
      <c r="B37" s="9">
        <v>21038</v>
      </c>
      <c r="C37" s="17" t="s">
        <v>42</v>
      </c>
      <c r="D37" s="24">
        <v>2200000</v>
      </c>
    </row>
    <row r="38" spans="1:4" ht="49.5" x14ac:dyDescent="0.25">
      <c r="A38" s="9"/>
      <c r="B38" s="9">
        <v>42001</v>
      </c>
      <c r="C38" s="15" t="s">
        <v>35</v>
      </c>
      <c r="D38" s="18">
        <v>28972.1</v>
      </c>
    </row>
    <row r="39" spans="1:4" ht="43.5" customHeight="1" x14ac:dyDescent="0.25">
      <c r="A39" s="9"/>
      <c r="B39" s="9">
        <v>42003</v>
      </c>
      <c r="C39" s="14" t="s">
        <v>41</v>
      </c>
      <c r="D39" s="18">
        <v>1018752</v>
      </c>
    </row>
    <row r="40" spans="1:4" ht="23.25" customHeight="1" x14ac:dyDescent="0.25">
      <c r="A40" s="9">
        <v>1192</v>
      </c>
      <c r="B40" s="9"/>
      <c r="C40" s="15" t="s">
        <v>38</v>
      </c>
      <c r="D40" s="18">
        <f>D41+D42</f>
        <v>602968.89999999991</v>
      </c>
    </row>
    <row r="41" spans="1:4" ht="35.25" customHeight="1" x14ac:dyDescent="0.25">
      <c r="A41" s="14"/>
      <c r="B41" s="25" t="s">
        <v>39</v>
      </c>
      <c r="C41" s="26" t="s">
        <v>65</v>
      </c>
      <c r="D41" s="18">
        <v>588864.19999999995</v>
      </c>
    </row>
    <row r="42" spans="1:4" ht="39.75" customHeight="1" x14ac:dyDescent="0.25">
      <c r="A42" s="14"/>
      <c r="B42" s="27">
        <v>11022</v>
      </c>
      <c r="C42" s="26" t="s">
        <v>66</v>
      </c>
      <c r="D42" s="18">
        <v>14104.7</v>
      </c>
    </row>
    <row r="43" spans="1:4" ht="26.25" customHeight="1" x14ac:dyDescent="0.25">
      <c r="A43" s="9" t="s">
        <v>27</v>
      </c>
      <c r="B43" s="9"/>
      <c r="C43" s="15" t="s">
        <v>37</v>
      </c>
      <c r="D43" s="18">
        <f>+D44</f>
        <v>60353.9</v>
      </c>
    </row>
    <row r="44" spans="1:4" ht="24" customHeight="1" x14ac:dyDescent="0.25">
      <c r="B44" s="9" t="s">
        <v>8</v>
      </c>
      <c r="C44" s="14" t="s">
        <v>28</v>
      </c>
      <c r="D44" s="18">
        <v>60353.9</v>
      </c>
    </row>
    <row r="45" spans="1:4" ht="25.5" customHeight="1" x14ac:dyDescent="0.25">
      <c r="A45" s="9" t="s">
        <v>9</v>
      </c>
      <c r="B45" s="14"/>
      <c r="C45" s="14" t="s">
        <v>31</v>
      </c>
      <c r="D45" s="19">
        <f>+D47+D46</f>
        <v>14136821.9</v>
      </c>
    </row>
    <row r="46" spans="1:4" ht="25.5" customHeight="1" x14ac:dyDescent="0.25">
      <c r="A46" s="5"/>
      <c r="B46" s="9">
        <v>12002</v>
      </c>
      <c r="C46" s="17" t="s">
        <v>75</v>
      </c>
      <c r="D46" s="18">
        <v>8436821.9000000004</v>
      </c>
    </row>
    <row r="47" spans="1:4" ht="50.25" customHeight="1" x14ac:dyDescent="0.25">
      <c r="A47" s="14"/>
      <c r="B47" s="9">
        <v>12031</v>
      </c>
      <c r="C47" s="17" t="s">
        <v>43</v>
      </c>
      <c r="D47" s="18">
        <v>5700000</v>
      </c>
    </row>
    <row r="48" spans="1:4" x14ac:dyDescent="0.25">
      <c r="A48" s="9">
        <v>1232</v>
      </c>
      <c r="C48" s="15" t="s">
        <v>30</v>
      </c>
      <c r="D48" s="18">
        <f>SUM(D49:D50)</f>
        <v>4754856.8</v>
      </c>
    </row>
    <row r="49" spans="1:4" ht="55.5" customHeight="1" x14ac:dyDescent="0.25">
      <c r="A49" s="9"/>
      <c r="B49" s="9">
        <v>12001</v>
      </c>
      <c r="C49" s="14" t="s">
        <v>46</v>
      </c>
      <c r="D49" s="18">
        <v>815001.59999999998</v>
      </c>
    </row>
    <row r="50" spans="1:4" ht="45" customHeight="1" x14ac:dyDescent="0.25">
      <c r="A50" s="9"/>
      <c r="B50" s="9">
        <v>12003</v>
      </c>
      <c r="C50" s="14" t="s">
        <v>47</v>
      </c>
      <c r="D50" s="18">
        <v>3939855.2</v>
      </c>
    </row>
    <row r="51" spans="1:4" ht="39.75" customHeight="1" x14ac:dyDescent="0.25">
      <c r="A51" s="9">
        <v>1236</v>
      </c>
      <c r="C51" s="15" t="s">
        <v>72</v>
      </c>
      <c r="D51" s="18">
        <f>D52+D53+D54+D55</f>
        <v>3972022.2</v>
      </c>
    </row>
    <row r="52" spans="1:4" ht="27" customHeight="1" x14ac:dyDescent="0.25">
      <c r="A52" s="9"/>
      <c r="B52" s="9">
        <v>32002</v>
      </c>
      <c r="C52" s="14" t="s">
        <v>73</v>
      </c>
      <c r="D52" s="18">
        <v>3289007.2</v>
      </c>
    </row>
    <row r="53" spans="1:4" ht="45" customHeight="1" x14ac:dyDescent="0.25">
      <c r="A53" s="9"/>
      <c r="B53" s="9">
        <v>11002</v>
      </c>
      <c r="C53" s="14" t="s">
        <v>68</v>
      </c>
      <c r="D53" s="18">
        <v>5890.8</v>
      </c>
    </row>
    <row r="54" spans="1:4" ht="45" customHeight="1" x14ac:dyDescent="0.25">
      <c r="A54" s="9"/>
      <c r="B54" s="9">
        <v>12001</v>
      </c>
      <c r="C54" s="14" t="s">
        <v>69</v>
      </c>
      <c r="D54" s="18">
        <v>668844.19999999995</v>
      </c>
    </row>
    <row r="55" spans="1:4" ht="45" customHeight="1" x14ac:dyDescent="0.25">
      <c r="A55" s="9"/>
      <c r="B55" s="9">
        <v>12002</v>
      </c>
      <c r="C55" s="14" t="s">
        <v>70</v>
      </c>
      <c r="D55" s="18">
        <v>8280</v>
      </c>
    </row>
    <row r="56" spans="1:4" ht="18.75" customHeight="1" x14ac:dyDescent="0.25">
      <c r="A56" s="28">
        <v>1238</v>
      </c>
      <c r="C56" s="15" t="s">
        <v>78</v>
      </c>
      <c r="D56" s="29">
        <f>D57</f>
        <v>22719.200000000001</v>
      </c>
    </row>
    <row r="57" spans="1:4" ht="22.5" customHeight="1" x14ac:dyDescent="0.25">
      <c r="A57" s="14"/>
      <c r="B57" s="9">
        <v>11001</v>
      </c>
      <c r="C57" s="14" t="s">
        <v>79</v>
      </c>
      <c r="D57" s="18">
        <v>22719.200000000001</v>
      </c>
    </row>
  </sheetData>
  <mergeCells count="6">
    <mergeCell ref="A7:B7"/>
    <mergeCell ref="A2:D2"/>
    <mergeCell ref="A3:D3"/>
    <mergeCell ref="A5:B5"/>
    <mergeCell ref="C5:C6"/>
    <mergeCell ref="D5:D6"/>
  </mergeCells>
  <pageMargins left="0.18" right="0.22" top="0.24" bottom="0.2" header="0.16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Երևան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Gochumyan</dc:creator>
  <cp:lastModifiedBy>Artak Karapetyan</cp:lastModifiedBy>
  <cp:lastPrinted>2023-12-25T11:42:41Z</cp:lastPrinted>
  <dcterms:created xsi:type="dcterms:W3CDTF">2022-09-30T09:02:23Z</dcterms:created>
  <dcterms:modified xsi:type="dcterms:W3CDTF">2023-12-28T15:57:28Z</dcterms:modified>
</cp:coreProperties>
</file>