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activeTab="2"/>
  </bookViews>
  <sheets>
    <sheet name="1" sheetId="1" r:id="rId1"/>
    <sheet name="2" sheetId="7" r:id="rId2"/>
    <sheet name="3" sheetId="8" r:id="rId3"/>
  </sheets>
  <calcPr calcId="124519"/>
</workbook>
</file>

<file path=xl/calcChain.xml><?xml version="1.0" encoding="utf-8"?>
<calcChain xmlns="http://schemas.openxmlformats.org/spreadsheetml/2006/main">
  <c r="Q134" i="8"/>
  <c r="P86"/>
  <c r="Q86"/>
  <c r="Q292"/>
  <c r="V205"/>
  <c r="V172"/>
  <c r="V154" s="1"/>
  <c r="V134" s="1"/>
  <c r="V92"/>
  <c r="V77"/>
  <c r="X92"/>
  <c r="W205"/>
  <c r="W172"/>
  <c r="W154" s="1"/>
  <c r="W134" s="1"/>
  <c r="W92"/>
  <c r="W75"/>
  <c r="W63"/>
  <c r="V63" s="1"/>
  <c r="W15"/>
  <c r="W13" s="1"/>
  <c r="W11" s="1"/>
  <c r="S205"/>
  <c r="S172"/>
  <c r="S154" s="1"/>
  <c r="S134" s="1"/>
  <c r="T205"/>
  <c r="T172"/>
  <c r="T154"/>
  <c r="T134" s="1"/>
  <c r="T92"/>
  <c r="T75"/>
  <c r="T63"/>
  <c r="T15"/>
  <c r="T13" s="1"/>
  <c r="T11" s="1"/>
  <c r="N75"/>
  <c r="Q75" s="1"/>
  <c r="M205"/>
  <c r="P205" s="1"/>
  <c r="M172"/>
  <c r="M154" s="1"/>
  <c r="M134" s="1"/>
  <c r="P134" s="1"/>
  <c r="O75"/>
  <c r="N205"/>
  <c r="N172"/>
  <c r="N154" s="1"/>
  <c r="N134" s="1"/>
  <c r="N92"/>
  <c r="N63"/>
  <c r="M63" s="1"/>
  <c r="N15"/>
  <c r="N13" s="1"/>
  <c r="M13" s="1"/>
  <c r="J205"/>
  <c r="J172"/>
  <c r="J154" s="1"/>
  <c r="J134" s="1"/>
  <c r="K172"/>
  <c r="J63"/>
  <c r="P63" s="1"/>
  <c r="K205"/>
  <c r="Q205" s="1"/>
  <c r="K154"/>
  <c r="K134" s="1"/>
  <c r="K92"/>
  <c r="K63"/>
  <c r="Q63" s="1"/>
  <c r="K15"/>
  <c r="K13" s="1"/>
  <c r="J13" s="1"/>
  <c r="G105"/>
  <c r="H205"/>
  <c r="G205" s="1"/>
  <c r="G154"/>
  <c r="H154"/>
  <c r="H134" s="1"/>
  <c r="G134" s="1"/>
  <c r="H92"/>
  <c r="G86"/>
  <c r="H15"/>
  <c r="H13" s="1"/>
  <c r="H63"/>
  <c r="G63" s="1"/>
  <c r="G59"/>
  <c r="H59"/>
  <c r="H11" s="1"/>
  <c r="X105"/>
  <c r="X103" s="1"/>
  <c r="V105"/>
  <c r="V103" s="1"/>
  <c r="X77"/>
  <c r="X63"/>
  <c r="X15"/>
  <c r="X13" s="1"/>
  <c r="U105"/>
  <c r="U103" s="1"/>
  <c r="S105"/>
  <c r="S103" s="1"/>
  <c r="U77"/>
  <c r="S77" s="1"/>
  <c r="U63"/>
  <c r="S63" s="1"/>
  <c r="U15"/>
  <c r="U13" s="1"/>
  <c r="S13" s="1"/>
  <c r="O105"/>
  <c r="O103" s="1"/>
  <c r="O92" s="1"/>
  <c r="M105"/>
  <c r="M103" s="1"/>
  <c r="O77"/>
  <c r="M77"/>
  <c r="P77" s="1"/>
  <c r="O63"/>
  <c r="R63" s="1"/>
  <c r="O15"/>
  <c r="O13" s="1"/>
  <c r="J105"/>
  <c r="J103" s="1"/>
  <c r="L105"/>
  <c r="L103" s="1"/>
  <c r="J77"/>
  <c r="L77"/>
  <c r="L75" s="1"/>
  <c r="J75" s="1"/>
  <c r="L15"/>
  <c r="L13" s="1"/>
  <c r="L63"/>
  <c r="F52" i="1"/>
  <c r="F46" s="1"/>
  <c r="G138" i="8"/>
  <c r="I138"/>
  <c r="I134" s="1"/>
  <c r="I105"/>
  <c r="I103" s="1"/>
  <c r="I92" s="1"/>
  <c r="G49"/>
  <c r="G77"/>
  <c r="G76" s="1"/>
  <c r="G75" s="1"/>
  <c r="I77"/>
  <c r="I76" s="1"/>
  <c r="I75" s="1"/>
  <c r="I63"/>
  <c r="I49"/>
  <c r="I15" s="1"/>
  <c r="I13" s="1"/>
  <c r="M95" i="1"/>
  <c r="M94"/>
  <c r="M93"/>
  <c r="M92"/>
  <c r="M91"/>
  <c r="M90"/>
  <c r="M88"/>
  <c r="M76"/>
  <c r="M75"/>
  <c r="M74"/>
  <c r="M73"/>
  <c r="M72"/>
  <c r="M71"/>
  <c r="M68"/>
  <c r="M67"/>
  <c r="M65"/>
  <c r="M64"/>
  <c r="M63"/>
  <c r="M96"/>
  <c r="O96"/>
  <c r="O95"/>
  <c r="O94"/>
  <c r="N97"/>
  <c r="N88"/>
  <c r="N78"/>
  <c r="N68"/>
  <c r="N67"/>
  <c r="N65"/>
  <c r="N64"/>
  <c r="N63"/>
  <c r="M55"/>
  <c r="M52"/>
  <c r="M50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1"/>
  <c r="M20"/>
  <c r="M18"/>
  <c r="M17"/>
  <c r="M16"/>
  <c r="M15"/>
  <c r="J48"/>
  <c r="M48" s="1"/>
  <c r="N45"/>
  <c r="N44"/>
  <c r="N43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8"/>
  <c r="N17"/>
  <c r="N16"/>
  <c r="N15"/>
  <c r="O55"/>
  <c r="N50"/>
  <c r="D69"/>
  <c r="D61"/>
  <c r="D52"/>
  <c r="D48"/>
  <c r="D42"/>
  <c r="D22"/>
  <c r="D19"/>
  <c r="D14"/>
  <c r="F93"/>
  <c r="F56" s="1"/>
  <c r="E93"/>
  <c r="E69"/>
  <c r="E66"/>
  <c r="D66"/>
  <c r="E61"/>
  <c r="E48"/>
  <c r="E46" s="1"/>
  <c r="E42"/>
  <c r="E22"/>
  <c r="E19"/>
  <c r="E14"/>
  <c r="U93"/>
  <c r="U56"/>
  <c r="T93"/>
  <c r="T69"/>
  <c r="S69"/>
  <c r="T66"/>
  <c r="S66"/>
  <c r="T61"/>
  <c r="S61"/>
  <c r="U52"/>
  <c r="U46" s="1"/>
  <c r="U10" s="1"/>
  <c r="T48"/>
  <c r="T46" s="1"/>
  <c r="S48"/>
  <c r="T42"/>
  <c r="S42"/>
  <c r="T22"/>
  <c r="S22"/>
  <c r="T19"/>
  <c r="S19"/>
  <c r="T14"/>
  <c r="S14"/>
  <c r="R93"/>
  <c r="R56" s="1"/>
  <c r="Q93"/>
  <c r="Q69"/>
  <c r="P69"/>
  <c r="Q66"/>
  <c r="P66"/>
  <c r="Q61"/>
  <c r="Q56" s="1"/>
  <c r="P61"/>
  <c r="R52"/>
  <c r="R48" s="1"/>
  <c r="Q48"/>
  <c r="Q46" s="1"/>
  <c r="Q42"/>
  <c r="P42"/>
  <c r="Q22"/>
  <c r="P22"/>
  <c r="Q14"/>
  <c r="P14"/>
  <c r="L93"/>
  <c r="L56" s="1"/>
  <c r="O56" s="1"/>
  <c r="K93"/>
  <c r="N93" s="1"/>
  <c r="K69"/>
  <c r="N69" s="1"/>
  <c r="J69"/>
  <c r="M69" s="1"/>
  <c r="K66"/>
  <c r="J66"/>
  <c r="K61"/>
  <c r="N61" s="1"/>
  <c r="J61"/>
  <c r="M61" s="1"/>
  <c r="L52"/>
  <c r="L46" s="1"/>
  <c r="O46" s="1"/>
  <c r="K48"/>
  <c r="K46" s="1"/>
  <c r="N46" s="1"/>
  <c r="M46" s="1"/>
  <c r="K42"/>
  <c r="J42"/>
  <c r="K22"/>
  <c r="J22"/>
  <c r="M22" s="1"/>
  <c r="K19"/>
  <c r="N19" s="1"/>
  <c r="J19"/>
  <c r="M19" s="1"/>
  <c r="K14"/>
  <c r="J14"/>
  <c r="M14" s="1"/>
  <c r="G69"/>
  <c r="G66"/>
  <c r="M66" s="1"/>
  <c r="G61"/>
  <c r="G48"/>
  <c r="G42"/>
  <c r="G22"/>
  <c r="G19"/>
  <c r="G14"/>
  <c r="G12"/>
  <c r="I93"/>
  <c r="I56" s="1"/>
  <c r="H93"/>
  <c r="I52"/>
  <c r="I46" s="1"/>
  <c r="H69"/>
  <c r="H66"/>
  <c r="N66" s="1"/>
  <c r="H61"/>
  <c r="H46"/>
  <c r="H48"/>
  <c r="H42"/>
  <c r="N42" s="1"/>
  <c r="H22"/>
  <c r="H19"/>
  <c r="H14"/>
  <c r="N14" s="1"/>
  <c r="N34" i="7"/>
  <c r="O37"/>
  <c r="M37"/>
  <c r="M35"/>
  <c r="O35"/>
  <c r="O34"/>
  <c r="M34"/>
  <c r="N31"/>
  <c r="M31"/>
  <c r="O28"/>
  <c r="N28"/>
  <c r="M28"/>
  <c r="O23"/>
  <c r="N23"/>
  <c r="M23"/>
  <c r="O12"/>
  <c r="N12"/>
  <c r="M12"/>
  <c r="O10"/>
  <c r="N10"/>
  <c r="M10"/>
  <c r="H10" i="8" l="1"/>
  <c r="R75"/>
  <c r="P75" s="1"/>
  <c r="G92"/>
  <c r="R77"/>
  <c r="I10" i="1"/>
  <c r="O93"/>
  <c r="O10" s="1"/>
  <c r="S92" i="8"/>
  <c r="V13"/>
  <c r="E56" i="1"/>
  <c r="G103" i="8"/>
  <c r="J15"/>
  <c r="N11"/>
  <c r="M92"/>
  <c r="M15"/>
  <c r="H12" i="1"/>
  <c r="O52"/>
  <c r="S15" i="8"/>
  <c r="N48" i="1"/>
  <c r="M75" i="8"/>
  <c r="X75"/>
  <c r="V75" s="1"/>
  <c r="G13"/>
  <c r="J92"/>
  <c r="T10"/>
  <c r="W10"/>
  <c r="L11"/>
  <c r="L10" s="1"/>
  <c r="K11"/>
  <c r="G15"/>
  <c r="X11"/>
  <c r="X10" s="1"/>
  <c r="O11"/>
  <c r="U11"/>
  <c r="F10" i="1"/>
  <c r="E12"/>
  <c r="E10" s="1"/>
  <c r="D10" s="1"/>
  <c r="H56"/>
  <c r="H10" s="1"/>
  <c r="G10" s="1"/>
  <c r="K56"/>
  <c r="N56" s="1"/>
  <c r="M56" s="1"/>
  <c r="S12"/>
  <c r="T56"/>
  <c r="L10"/>
  <c r="D12"/>
  <c r="R46"/>
  <c r="R10" s="1"/>
  <c r="P48"/>
  <c r="K12"/>
  <c r="Q12"/>
  <c r="Q10" s="1"/>
  <c r="J12"/>
  <c r="M12" s="1"/>
  <c r="P12"/>
  <c r="T12"/>
  <c r="T10" s="1"/>
  <c r="S10" s="1"/>
  <c r="S10" i="8" l="1"/>
  <c r="Q11"/>
  <c r="M11"/>
  <c r="V11"/>
  <c r="J11"/>
  <c r="K10"/>
  <c r="J10" s="1"/>
  <c r="G10"/>
  <c r="N12" i="1"/>
  <c r="U10" i="8"/>
  <c r="S11"/>
  <c r="N10"/>
  <c r="O10"/>
  <c r="R10" s="1"/>
  <c r="R11"/>
  <c r="V10"/>
  <c r="K10" i="1"/>
  <c r="P10"/>
  <c r="I11" i="8"/>
  <c r="G11" s="1"/>
  <c r="I10"/>
  <c r="M10" l="1"/>
  <c r="Q10"/>
  <c r="P10" s="1"/>
  <c r="J10" i="1"/>
  <c r="N10"/>
  <c r="M10" s="1"/>
  <c r="P11" i="8"/>
</calcChain>
</file>

<file path=xl/sharedStrings.xml><?xml version="1.0" encoding="utf-8"?>
<sst xmlns="http://schemas.openxmlformats.org/spreadsheetml/2006/main" count="1046" uniqueCount="475">
  <si>
    <t>1000</t>
  </si>
  <si>
    <t/>
  </si>
  <si>
    <t>1100</t>
  </si>
  <si>
    <t>7100</t>
  </si>
  <si>
    <t>1110</t>
  </si>
  <si>
    <t>7131</t>
  </si>
  <si>
    <t>1111</t>
  </si>
  <si>
    <t>1112</t>
  </si>
  <si>
    <t>1113</t>
  </si>
  <si>
    <t>1120</t>
  </si>
  <si>
    <t>7136</t>
  </si>
  <si>
    <t>1121</t>
  </si>
  <si>
    <t>1130</t>
  </si>
  <si>
    <t>7145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</si>
  <si>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</si>
  <si>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</si>
  <si>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</si>
  <si>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</si>
  <si>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</si>
  <si>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</si>
  <si>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</si>
  <si>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</si>
  <si>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11309</t>
  </si>
  <si>
    <t>11310</t>
  </si>
  <si>
    <t>11311</t>
  </si>
  <si>
    <t>11312</t>
  </si>
  <si>
    <t>11313</t>
  </si>
  <si>
    <t>11314</t>
  </si>
  <si>
    <t>11315</t>
  </si>
  <si>
    <t>11317</t>
  </si>
  <si>
    <t>11318</t>
  </si>
  <si>
    <t>11319</t>
  </si>
  <si>
    <t>1140</t>
  </si>
  <si>
    <t>7146</t>
  </si>
  <si>
    <t>1141</t>
  </si>
  <si>
    <t>1142</t>
  </si>
  <si>
    <t>1200</t>
  </si>
  <si>
    <t>7300</t>
  </si>
  <si>
    <t>1250</t>
  </si>
  <si>
    <t>7331</t>
  </si>
  <si>
    <t>1251</t>
  </si>
  <si>
    <t>1255</t>
  </si>
  <si>
    <t>1260</t>
  </si>
  <si>
    <t>7332</t>
  </si>
  <si>
    <t>1261</t>
  </si>
  <si>
    <t>1300</t>
  </si>
  <si>
    <t>7400</t>
  </si>
  <si>
    <t>1320</t>
  </si>
  <si>
    <t>7412</t>
  </si>
  <si>
    <t>1321</t>
  </si>
  <si>
    <t>1330</t>
  </si>
  <si>
    <t>7415</t>
  </si>
  <si>
    <t>1331</t>
  </si>
  <si>
    <t>1333</t>
  </si>
  <si>
    <t>1334</t>
  </si>
  <si>
    <t>1340</t>
  </si>
  <si>
    <t>7421</t>
  </si>
  <si>
    <t>1342</t>
  </si>
  <si>
    <t>1350</t>
  </si>
  <si>
    <t>7422</t>
  </si>
  <si>
    <t>1351</t>
  </si>
  <si>
    <t>13501</t>
  </si>
  <si>
    <t>13502</t>
  </si>
  <si>
    <t>13503</t>
  </si>
  <si>
    <t>13504</t>
  </si>
  <si>
    <t>13505</t>
  </si>
  <si>
    <t>13507</t>
  </si>
  <si>
    <t>13508</t>
  </si>
  <si>
    <t>13512</t>
  </si>
  <si>
    <t>13513</t>
  </si>
  <si>
    <t>13514</t>
  </si>
  <si>
    <t>13516</t>
  </si>
  <si>
    <t>13517</t>
  </si>
  <si>
    <t>13518</t>
  </si>
  <si>
    <t>13519</t>
  </si>
  <si>
    <t>13520</t>
  </si>
  <si>
    <t>1352</t>
  </si>
  <si>
    <t>1360</t>
  </si>
  <si>
    <t>7431</t>
  </si>
  <si>
    <t>1361</t>
  </si>
  <si>
    <t>1362</t>
  </si>
  <si>
    <t>1390</t>
  </si>
  <si>
    <t>7451</t>
  </si>
  <si>
    <t>1391</t>
  </si>
  <si>
    <t>1392</t>
  </si>
  <si>
    <t>1393</t>
  </si>
  <si>
    <t xml:space="preserve">2024 թվական </t>
  </si>
  <si>
    <t xml:space="preserve">2025 թվական </t>
  </si>
  <si>
    <t>2100</t>
  </si>
  <si>
    <t>01</t>
  </si>
  <si>
    <t>0</t>
  </si>
  <si>
    <t>2110</t>
  </si>
  <si>
    <t>1</t>
  </si>
  <si>
    <t>2111</t>
  </si>
  <si>
    <t>3</t>
  </si>
  <si>
    <t>2130</t>
  </si>
  <si>
    <t>2131</t>
  </si>
  <si>
    <t>5</t>
  </si>
  <si>
    <t>2160</t>
  </si>
  <si>
    <t>6</t>
  </si>
  <si>
    <t>2161</t>
  </si>
  <si>
    <t>2</t>
  </si>
  <si>
    <t>04</t>
  </si>
  <si>
    <t>4</t>
  </si>
  <si>
    <t>7</t>
  </si>
  <si>
    <t>2490</t>
  </si>
  <si>
    <t>9</t>
  </si>
  <si>
    <t>2491</t>
  </si>
  <si>
    <t>2500</t>
  </si>
  <si>
    <t>05</t>
  </si>
  <si>
    <t>2510</t>
  </si>
  <si>
    <t>2511</t>
  </si>
  <si>
    <t>2600</t>
  </si>
  <si>
    <t>06</t>
  </si>
  <si>
    <t>2610</t>
  </si>
  <si>
    <t>2611</t>
  </si>
  <si>
    <t>2640</t>
  </si>
  <si>
    <t>2641</t>
  </si>
  <si>
    <t>2660</t>
  </si>
  <si>
    <t>2661</t>
  </si>
  <si>
    <t>2800</t>
  </si>
  <si>
    <t>08</t>
  </si>
  <si>
    <t>2810</t>
  </si>
  <si>
    <t>2811</t>
  </si>
  <si>
    <t>2820</t>
  </si>
  <si>
    <t>2821</t>
  </si>
  <si>
    <t>2822</t>
  </si>
  <si>
    <t>2823</t>
  </si>
  <si>
    <t>2824</t>
  </si>
  <si>
    <t>2825</t>
  </si>
  <si>
    <t>2827</t>
  </si>
  <si>
    <t>2840</t>
  </si>
  <si>
    <t>2841</t>
  </si>
  <si>
    <t>2843</t>
  </si>
  <si>
    <t>2900</t>
  </si>
  <si>
    <t>09</t>
  </si>
  <si>
    <t>2910</t>
  </si>
  <si>
    <t>2911</t>
  </si>
  <si>
    <t>2912</t>
  </si>
  <si>
    <t>2950</t>
  </si>
  <si>
    <t>2951</t>
  </si>
  <si>
    <t>3000</t>
  </si>
  <si>
    <t>10</t>
  </si>
  <si>
    <t>3070</t>
  </si>
  <si>
    <t>3071</t>
  </si>
  <si>
    <t>3090</t>
  </si>
  <si>
    <t>3092</t>
  </si>
  <si>
    <t>3100</t>
  </si>
  <si>
    <t>11</t>
  </si>
  <si>
    <t>3110</t>
  </si>
  <si>
    <t>3112</t>
  </si>
  <si>
    <t>NN</t>
  </si>
  <si>
    <t>x</t>
  </si>
  <si>
    <t>4111</t>
  </si>
  <si>
    <t>4112</t>
  </si>
  <si>
    <t>4212</t>
  </si>
  <si>
    <t>4213</t>
  </si>
  <si>
    <t>4214</t>
  </si>
  <si>
    <t>4215</t>
  </si>
  <si>
    <t>4216</t>
  </si>
  <si>
    <t>4221</t>
  </si>
  <si>
    <t>4222</t>
  </si>
  <si>
    <t>4231</t>
  </si>
  <si>
    <t>4232</t>
  </si>
  <si>
    <t>4233</t>
  </si>
  <si>
    <t>4234</t>
  </si>
  <si>
    <t>4235</t>
  </si>
  <si>
    <t>4237</t>
  </si>
  <si>
    <t>4239</t>
  </si>
  <si>
    <t>4241</t>
  </si>
  <si>
    <t>4251</t>
  </si>
  <si>
    <t>4252</t>
  </si>
  <si>
    <t>4261</t>
  </si>
  <si>
    <t>4264</t>
  </si>
  <si>
    <t>4267</t>
  </si>
  <si>
    <t>4269</t>
  </si>
  <si>
    <t>4511</t>
  </si>
  <si>
    <t>4521</t>
  </si>
  <si>
    <t>4637</t>
  </si>
  <si>
    <t>4638</t>
  </si>
  <si>
    <t>4639</t>
  </si>
  <si>
    <t>4728</t>
  </si>
  <si>
    <t>4729</t>
  </si>
  <si>
    <t>4819</t>
  </si>
  <si>
    <t>4823</t>
  </si>
  <si>
    <t>4861</t>
  </si>
  <si>
    <t>4891</t>
  </si>
  <si>
    <t>5112</t>
  </si>
  <si>
    <t>5113</t>
  </si>
  <si>
    <t>5121</t>
  </si>
  <si>
    <t>5122</t>
  </si>
  <si>
    <t>5129</t>
  </si>
  <si>
    <t>5132</t>
  </si>
  <si>
    <t>5134</t>
  </si>
  <si>
    <t>8121</t>
  </si>
  <si>
    <t>8010</t>
  </si>
  <si>
    <t>8100</t>
  </si>
  <si>
    <t>8110</t>
  </si>
  <si>
    <t>8120</t>
  </si>
  <si>
    <t>8122</t>
  </si>
  <si>
    <t>9112</t>
  </si>
  <si>
    <t>8124</t>
  </si>
  <si>
    <t>8160</t>
  </si>
  <si>
    <t>8161</t>
  </si>
  <si>
    <t>8164</t>
  </si>
  <si>
    <t>6213</t>
  </si>
  <si>
    <t>8190</t>
  </si>
  <si>
    <t>8191</t>
  </si>
  <si>
    <t>9320</t>
  </si>
  <si>
    <t>8192</t>
  </si>
  <si>
    <t>8193</t>
  </si>
  <si>
    <t>8194</t>
  </si>
  <si>
    <t>9330</t>
  </si>
  <si>
    <t>8195</t>
  </si>
  <si>
    <t>8196</t>
  </si>
  <si>
    <t>Ծանոթություն</t>
  </si>
  <si>
    <t>2022 փաստացի</t>
  </si>
  <si>
    <t xml:space="preserve">2023 հաստատված </t>
  </si>
  <si>
    <t xml:space="preserve"> 2024թ կանխատեսված և 2023թ. հաստատված բյուջեի տարբերություն</t>
  </si>
  <si>
    <t xml:space="preserve">2026 թվական </t>
  </si>
  <si>
    <t>2024թ կանխատեսված և 2023թ. հաստատված բյուջեի տարբերության վերաբերյալ հիմնավորումներ</t>
  </si>
  <si>
    <t>2023թ կանխ. և 2022թ. Հաստ. բյուջեի տարբերության վերաբերյալ հիմնավորումներ</t>
  </si>
  <si>
    <t>Նյութեր և պարագաներ</t>
  </si>
  <si>
    <t>Գույքի և սարքավորումների ձեռք բերում</t>
  </si>
  <si>
    <t>Տրանսպորտ</t>
  </si>
  <si>
    <t>Ճանապարհային տրանսպորտ</t>
  </si>
  <si>
    <t>Ջրամատակարարում</t>
  </si>
  <si>
    <t>Ջրամատակարարման ցանցի հիմնանորոգում</t>
  </si>
  <si>
    <t>Գույքի  ձեռք բերում</t>
  </si>
  <si>
    <t>Կապիտալ դրամաշնորհներ</t>
  </si>
  <si>
    <t>Հրատարակչություններ</t>
  </si>
  <si>
    <t>Հեռուտահաղորդումներ</t>
  </si>
  <si>
    <t>2024թ կանխատեսված և 2023թ. հաստատված բյուջեի տարբերության  կազմում է ընդհանուր 94.0 մլն. դրամ կամ 5.0 տոկոս աճ</t>
  </si>
  <si>
    <t>2024թ կանխատեսված և 2023թ. հաստատված բյուջեի տարբերությանը կազմում է   287.4 մլն դրամ, որը   ընդհանուր համայնքի բյուջեի գծով աճ է  ապահովում 13.2 տոկոս չափով՝ կապված համայնքային ծրագրերի  ընդլայնման հետ</t>
  </si>
  <si>
    <t xml:space="preserve"> </t>
  </si>
  <si>
    <t>Ընդամենը</t>
  </si>
  <si>
    <t xml:space="preserve">Հավելված  N 2 </t>
  </si>
  <si>
    <t>Հոդվածի NN</t>
  </si>
  <si>
    <t>Տողի NN</t>
  </si>
  <si>
    <t>(հազար դրամներով)</t>
  </si>
  <si>
    <t>Եկամտատեսակները</t>
  </si>
  <si>
    <t>2.7. Կապիտալ արտաքին պաշտոնական դրամաշնորհներ</t>
  </si>
  <si>
    <t>Այլ տեղական վճարներ</t>
  </si>
  <si>
    <t>ԸՆԴԱՄԵՆԸ ԵԿԱՄՈՒՏՆԵՐ</t>
  </si>
  <si>
    <t>այդ թվում`</t>
  </si>
  <si>
    <t>վարչական բյուջե</t>
  </si>
  <si>
    <t>2. ՊԱՇՏՈՆԱԿԱՆ ԴՐԱՄԱՇՆՈՐՀՆԵՐ              (տող 1210 + տող 1220 + տող 1230 + տող 1240 + տող 1250 + տող 1260),                               այդ թվում`</t>
  </si>
  <si>
    <t>Պետական բյուջեից տրամադրվող նպատակային հատկացումներ (սուբվենցիաներ)</t>
  </si>
  <si>
    <t>3. ԱՅԼ ԵԿԱՄՈՒՏՆԵՐ                                   (տող 1310 + տող 1320 + տող 1330 + տող 1340 + տող 1350 + տող 1360 + տող 1370 + տող 1380 + տող 1390),                                                        այդ թվում`</t>
  </si>
  <si>
    <t>3.2 Շահաբաժիններ,                                         այդ թվում`</t>
  </si>
  <si>
    <t>3.5 Վարչական գանձումներ (տող 1351 + տող 1352+տող 1353),                                                        այդ թվում`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</si>
  <si>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</si>
  <si>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3.9 Այլ եկամուտներ                    (տող 1391 + տող 1392 + տող 1393),                                  այդ թվում`</t>
  </si>
  <si>
    <t>1. ՀԱՐԿԵՐ ԵՎ ՏՈՒՐՔԵՐ     (տող 1110 + տող 1120 + տող 1130 +տող1140+ տող 1150 ) ,                   այդ թվում`</t>
  </si>
  <si>
    <t>1.1 Գույքային հարկեր անշարժ գույքից (տող 1111 + տող 1112+տող1113),                                            այդ թվում`</t>
  </si>
  <si>
    <t>Գույքահարկ  համայնքների վարչական տարածքներում գտնվող շենքերի և շինությունների համար</t>
  </si>
  <si>
    <t>Հողի հարկ համայնքների վարչական տարածքներում  գտնվող հողի համար</t>
  </si>
  <si>
    <t>Համայնքի բյուջե մուտքագրվող անշարժ գույքի հարկ</t>
  </si>
  <si>
    <t>1.2 Գույքային հարկեր այլ գույքից</t>
  </si>
  <si>
    <t>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</si>
  <si>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</si>
  <si>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Համայնքի վարչական տարածքում նոր շենքերի, շինությունների և ոչ հիմնական  շինությունների շինարարության (տեղադրման) թույլտվության համար</t>
  </si>
  <si>
    <t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</si>
  <si>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</si>
  <si>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 թանկարժեք մետաղներից պատրաստված իրերի՝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</si>
  <si>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</si>
  <si>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Համայնքի վարչական տարածքում համայնքային կանոններին համապատասխան հանրային սննդի կազմակերպման և իրացման թույլտվության համար</t>
  </si>
  <si>
    <t>Քաղաքային բնակավայրերում ավագանու որոշմամբ, սահմանված կարգին համապատասխան, տնային կենդանիներ պահելու թույլտվության համար</t>
  </si>
  <si>
    <t>Համայնքի վարչական տարածքում մարդատար տաքսու (բացառությամբ երթուղային տաքսիների՝ միկրոավտոբուսների) ծառայություն իրականացնելու թույլտվության համար</t>
  </si>
  <si>
    <t>Համայնքի վարչական տարածքում քաղաքացիական հոգեհանգստի (հրաժեշտի) ծիսակատարության ծառայությունների իրականացման և (կամ) մատուցման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</si>
  <si>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</si>
  <si>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 xml:space="preserve">Այլ տեղական տուրքեր_x000D_
</t>
  </si>
  <si>
    <t>1.4 Համայնքի բյուջե վճարվող պետական տուրքեր  (տող 1141 + տող 1142), այդ թվում`</t>
  </si>
  <si>
    <t>Քաղաքացիական կացության ակտեր գրանցելու, դրանց մասին քաղաքացիներին կրկնակի վկայականներ, քաղաքացիական  կացության ակտերում կատարված գրառումներում փոփոխություններ, լրացուներ, ուղղումներ կատարելու և վերականգնման կապակցությամբ վկայականներ տալու համար</t>
  </si>
  <si>
    <t>2.5 Ընթացիկ ներքին պաշտոնական դրամաշնորհներ` ստացված կառավարման այլ մակարդակներից (տող 1251 + տող 1252 + տող 1255 + տող 1256) ,                                            որից`      `</t>
  </si>
  <si>
    <t>2.6 Կապիտալ ներքին պաշտոնական դրամաշնորհներ` ստացված կառավարման այլ մակարդակներից   (տող 1261 + տող 1262),           այդ թվում`</t>
  </si>
  <si>
    <t>Բաժնետիրական ընկերություններում համայնքի մասնակցության դիմաց համայնքի բյուջե   կատարվող մասհանումներ  (շահաբաժիններ)</t>
  </si>
  <si>
    <t>3.3 Գույքի վարձակալությունից եկամուտներ  (տող 1331 + տող 1332 + տող 1333 +  տող 1334),   այդ թվում`</t>
  </si>
  <si>
    <t>Համայնքի սեփականություն համարվող հողերի վարձավճարներ</t>
  </si>
  <si>
    <t>Համայնքի վարչական տարածքում գտնվող պետության և համայնքի սեփականությանը պատկանող հողամասերի կառուցապատման իրավունքի դիմաց գանձվող վարձավճարներ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</si>
  <si>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</si>
  <si>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1343), 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</si>
  <si>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</si>
  <si>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նախ.՝ շինար. թույլտվ. պահանջ., բոլոր շինարար. աշխատանք-ն իրական. հետո շենք-ի և շինութ-երի (այդ թվում՝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</si>
  <si>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</si>
  <si>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կողմից կազմակերպվող մրցույթների և աճուրդների մասնակցության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</si>
  <si>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</si>
  <si>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</si>
  <si>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</si>
  <si>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</si>
  <si>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</si>
  <si>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</si>
  <si>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3.6 Մուտքեր տույժերից, տուգանքներից      (տող 1361 + տող 1362)
այդ թվում`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</si>
  <si>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</si>
  <si>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</si>
  <si>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Համայնքի գույքին պատճառած վնասների փոխհատուցումից մուտքեր</t>
  </si>
  <si>
    <t>Օրենքով և իրավական այլ ակտերով սահմանված` համայնքի բյուջեի մուտքագրման ենթակա այլ եկամուտներ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</si>
  <si>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</si>
  <si>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</si>
  <si>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Իրավաբանական անձանց և անհատ ձեռնարկատերերին համայնքի վարչական տարածքում "Առևտրի և ծառայությունների մասին" Հայաստանի Հանրապետության օրենքով սահմանված՝ բացօթյա առևտուր կազմակերպելու թույլտվության համար</t>
  </si>
  <si>
    <t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</t>
  </si>
  <si>
    <t>Ավագանու սահմանվ. կարգին ու պայման-ին համ.՝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</t>
  </si>
  <si>
    <t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</t>
  </si>
  <si>
    <t>Համայնքի տարածքում սահմանափակման ենթակա ծառայության օբյեկտի գործունեության թույլտվության համար</t>
  </si>
  <si>
    <t>Նոտարարական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փաստաթղթ. պատճեն. հանելու և դրանցից քաղվածք. տալու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</si>
  <si>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</si>
  <si>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</si>
  <si>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</si>
  <si>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</t>
  </si>
  <si>
    <t>Համայնքի վարչական տարածքում ինքնակամ կառուցված շենքերի, շինությունների օրինականացման համար վճարներ</t>
  </si>
  <si>
    <t>ֆոնդային բյուջե</t>
  </si>
  <si>
    <t>Պետական բյուջեից ֆինանսական համահարթեցման սկզբունքով տրամադրվող դոտացիաներ</t>
  </si>
  <si>
    <t>Պետական բյուջեից կապիտալ ծախսերի ֆինանսավորման նպատակային հատկացումներ (սուբվենցիաներ)</t>
  </si>
  <si>
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</si>
  <si>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Վարչական բյուջեի պահուստային ֆոնդից ֆոնդային բյուջե կատարվող հատկացումներից մուտքեր</t>
  </si>
  <si>
    <t>ԸՆԴԱՄԵՆԸ`</t>
  </si>
  <si>
    <t>1.2.1. Վարկեր</t>
  </si>
  <si>
    <t>որից`</t>
  </si>
  <si>
    <t>Բյուջետային ծախսերի տնտեսագիտական դասակարգման հոդվածների անվանումները</t>
  </si>
  <si>
    <t xml:space="preserve">  - վարկերի ստացում</t>
  </si>
  <si>
    <t>այլ աղբյուրներից</t>
  </si>
  <si>
    <t>2.1. Բաժնետոմսեր և կապիտալում այլ մասնակցություն</t>
  </si>
  <si>
    <t>1. ՓՈԽԱՌՈՒ ՄԻՋՈՑՆԵՐ</t>
  </si>
  <si>
    <t>1.2. Վարկեր և փոխատվություններ (ստացում և մարում)</t>
  </si>
  <si>
    <t>Ա. ՆԵՐՔԻՆ ԱՂԲՅՈՒՐՆԵՐ</t>
  </si>
  <si>
    <t>Բաժնետոմսերի եվ կապիտալում այլ մասնակցության ձեռք բերում</t>
  </si>
  <si>
    <t>2.3. Համայնքի բյուջեի միջոցների տարեսկզբի ազատ  մնացորդը`</t>
  </si>
  <si>
    <t>2.3.1. Համայնքի բյուջեի վարչական մասի միջոցների տարեսկզբի ազատ մնացորդ</t>
  </si>
  <si>
    <t>2. ՖԻՆԱՆՍԱԿԱՆ ԱԿՏԻՎՆԵՐ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</si>
  <si>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</t>
  </si>
  <si>
    <t>- ենթակա է ուղղման համայնքի բյուջեի ֆոնդային  մաս</t>
  </si>
  <si>
    <t xml:space="preserve"> 2.3.2. Համայնքի բյուջեի ֆոնդային մասի միջոցների տարեսկզբի մնացորդ</t>
  </si>
  <si>
    <t>- առանց վարչական մասի միջոցների տարեսկզբի ազատ մնացորդից ֆոնդային  մաս մուտքագրման ենթակա գումարի</t>
  </si>
  <si>
    <t>- վարչական մասի միջոցների տարեսկզբի ազատ մնացորդից ֆոնդային  մաս մուտքագրման ենթակա գումարը</t>
  </si>
  <si>
    <t>Հավելված  N 3</t>
  </si>
  <si>
    <t>Հայաստանի Հանրապետության Գեղարքունիքի մարզի Սևան համայնքի 2024-2026թվականների միջնաժամկետ ծախսերի ծրագրի վարչական և ֆոնդային մասերի եկամուտները` ըստ ձևավորման աղբյուրների</t>
  </si>
  <si>
    <t xml:space="preserve">Հայաստանի Հանրապետության Գեղարքունիքի մարզի Սևան համայնքի 2024-2026թվականների միջնաժամկետ ծախսերի ծրագրի պակասուրդի /դեֆիցիտի/ ֆինանսավորումը` ըստ աղբյուրների                                        </t>
  </si>
  <si>
    <t xml:space="preserve"> Գույքի  և սարքաորումների ձեռք բերում</t>
  </si>
  <si>
    <t>Բաժին</t>
  </si>
  <si>
    <t>Դաս</t>
  </si>
  <si>
    <t>Հավելված  N 4</t>
  </si>
  <si>
    <t>ԸՆԴԱՄԵՆԸ ԾԱԽՍԵՐ</t>
  </si>
  <si>
    <t>- Աշխատողների աշխատավարձեր և հավելավճարներ</t>
  </si>
  <si>
    <t>- Ապահովագրական ծախսեր</t>
  </si>
  <si>
    <t>- Պարտադիր վճարներ</t>
  </si>
  <si>
    <t>- Այլ ծախսեր</t>
  </si>
  <si>
    <t>- Նախագծահետազոտական ծախսեր</t>
  </si>
  <si>
    <t>Գրադարաններ</t>
  </si>
  <si>
    <t>Արվեստ</t>
  </si>
  <si>
    <t>Երիտասարդական ծրագրեր</t>
  </si>
  <si>
    <t>- Այլ ընթացիկ դրամաշնորհներ</t>
  </si>
  <si>
    <t>ԸՆԴՀԱՆՈՒՐ ԲՆՈՒՅԹԻ ՀԱՆՐԱՅԻՆ ԾԱՌԱՅՈՒԹՅՈՒՆՆԵՐ</t>
  </si>
  <si>
    <t>ՇՐՋԱԿԱ  ՄԻՋԱՎԱՅՐԻ ՊԱՇՏՊԱՆՈՒԹՅՈՒՆ</t>
  </si>
  <si>
    <t>ԲՆԱԿԱՐԱՆԱՅԻՆ ՇԻՆԱՐԱՐՈՒԹՅՈՒՆ ԵՎ ԿՈՄՈՒՆԱԼ ԾԱՌԱՅՈՒԹՅՈՒՆՆԵՐ</t>
  </si>
  <si>
    <t>ՀԱՆԳԻՍՏ, ՄՇԱԿՈՒՅԹ ԵՎ ԿՐՈՆ</t>
  </si>
  <si>
    <t>ԿՐԹՈՒԹՅՈՒՆ</t>
  </si>
  <si>
    <t>ՍՈՑԻԱԼԱԿԱՆ ՊԱՇՏՊԱՆՈՒԹՅՈՒՆ</t>
  </si>
  <si>
    <t>Խումբ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</si>
  <si>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</si>
  <si>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1. Կառավարման մարմնի պահպանում</t>
  </si>
  <si>
    <t>- Պարգևատրումներ, դրամական խրախուսումներ և հատուկ վճարներ</t>
  </si>
  <si>
    <t>- Էներգետիկ ծառայություններ</t>
  </si>
  <si>
    <t>- Կոմունալ ծառայություններ</t>
  </si>
  <si>
    <t>- Կապի ծառայություններ</t>
  </si>
  <si>
    <t>- Արտասահմանյան գործուղումների գծով ծախսեր</t>
  </si>
  <si>
    <t>- Վարչական ծառայություններ</t>
  </si>
  <si>
    <t>- Համակարգչային ծառայություններ</t>
  </si>
  <si>
    <t>- Աշխատակազմի մասնագիտական զարգացման ծառայություններ</t>
  </si>
  <si>
    <t>- Տեղեկատվական ծառայություններ</t>
  </si>
  <si>
    <t>- Կառավարչական ծառայություններ</t>
  </si>
  <si>
    <t>- Ներկայացուցչական ծախսեր</t>
  </si>
  <si>
    <t>- Ընդհանուր բնույթի այլ ծառայություններ</t>
  </si>
  <si>
    <t>- Մասնագիտական ծառայություններ</t>
  </si>
  <si>
    <t>- Գրասենյակային նյութեր և հագուստ</t>
  </si>
  <si>
    <t>- Տրանսպորտային նյութեր</t>
  </si>
  <si>
    <t>- Կենցաղային և հանրային սննդի նյութեր</t>
  </si>
  <si>
    <t>- Հատուկ նպատակային այլ նյութեր</t>
  </si>
  <si>
    <t>- Այլ նպաստներ բյուջեից</t>
  </si>
  <si>
    <t>- Ոչ նյութական հիմնական միջոցներ</t>
  </si>
  <si>
    <t>Ընդհանուր բնույթի ծառայություններ</t>
  </si>
  <si>
    <t>Աշխատակազմի /կադրերի/ գծով ընդհանուր բնույթի ծառայություններ</t>
  </si>
  <si>
    <t>Ընդհանուր բնույթի հանրային ծառայություններ (այլ դասերին չպատկանող)</t>
  </si>
  <si>
    <t>Տնտեսական հարաբերություններ</t>
  </si>
  <si>
    <t>Շենք և շինությունների ընթացիկ վերանորոգում</t>
  </si>
  <si>
    <t>Տնտեսական հարաբերություններ (այլ դասերին չպատկանող)</t>
  </si>
  <si>
    <t>Աղբահանում</t>
  </si>
  <si>
    <t>Բնակարանային շինարարություն</t>
  </si>
  <si>
    <t>Բնակարանային շինարարության և կոմունալ ծառայություններ  (այլ դասերին չպատկանող)</t>
  </si>
  <si>
    <t>5. Ջրային կառույցների շահագործում և պահպանում</t>
  </si>
  <si>
    <t>7. Վթարային պատշգամբների նորոգում</t>
  </si>
  <si>
    <t>Հանգստի և սպորտի ծառայություններ</t>
  </si>
  <si>
    <t>1. Սպորտային միջոցառումների կազմակերպում</t>
  </si>
  <si>
    <t>2. Հանգստի գոտիների և զբոսայգիների կառուցում ու պահպանում</t>
  </si>
  <si>
    <t>3. Հեծանվահրապարակի շահագործում</t>
  </si>
  <si>
    <t>4. Սպորտային գոտիների և մարզական կենտրոնների կառուցում ու պահպանում</t>
  </si>
  <si>
    <t>Մշակութային ծառայություններ</t>
  </si>
  <si>
    <t>1. Գրադարանային ծառայություններ</t>
  </si>
  <si>
    <t>Թանգարաններ և ցուցասրահներ</t>
  </si>
  <si>
    <t>1. Թանգարանային ծառայություններ և ցուցահանդեսներ</t>
  </si>
  <si>
    <t>2. Թանգարանների նորոգում</t>
  </si>
  <si>
    <t>Մշակույթի տներ, ակումբներ, կենտրոններ</t>
  </si>
  <si>
    <t>Այլ մշակութային կազմակերպություններ</t>
  </si>
  <si>
    <t>1. Մշակութային միջոցառումների իրականացում</t>
  </si>
  <si>
    <t>- Նվիրատվություններ այլ շահույթ չհետապնդող կազմակերպություններին</t>
  </si>
  <si>
    <t>2. Կենդանաբանական այգու ցուցադրություններ</t>
  </si>
  <si>
    <t>2. Թատերական ներկայացումներ</t>
  </si>
  <si>
    <t>3. Թատրոնների հիմնանորոգում</t>
  </si>
  <si>
    <t>1. Հուշարձանների վերանորոգում և պահպանում</t>
  </si>
  <si>
    <t>Կրոնական և հասարակական  այլ ծառայություններ</t>
  </si>
  <si>
    <t>1. Երիտասարդական միջոցառումների իրականացում</t>
  </si>
  <si>
    <t>1. Անդամակցության վճարներ</t>
  </si>
  <si>
    <t>Նախադպրոցական և տարրական ընդհանուր կրթություն</t>
  </si>
  <si>
    <t>Նախադպրոցական կրթություն</t>
  </si>
  <si>
    <t>1. Նախադպրոցական  ուսուցում</t>
  </si>
  <si>
    <t>3. Նախադպրոցական կրթություն  (պատվիրակված լիազորություններ)</t>
  </si>
  <si>
    <t>Տարրական ընդհանուր կրթություն</t>
  </si>
  <si>
    <t>1. Հանրակրթական ուսուցում</t>
  </si>
  <si>
    <t>Ըստ մակարդակների չդասակարգվող կրթություն</t>
  </si>
  <si>
    <t>Արտադպրոցական դաստիարակություն</t>
  </si>
  <si>
    <t>1. Արտադպրոցական դաստիարակություն</t>
  </si>
  <si>
    <t>3. "Հակոբ Կոջոյան" կրթահամալիր ՊՈԱԿ-ում արտադպրոցական դաստիարակության կազմակերպում (պատվիրակված լիազորություններ)</t>
  </si>
  <si>
    <t>5. Արտադպրոցական կազմակերպությունների հիմնանորոգում և վերանորոգում</t>
  </si>
  <si>
    <t>6. Աջակցություն արտադպրոցական կազմակերպություններին</t>
  </si>
  <si>
    <t>1. Նախադպրոցական հաստատությունների կառուցում և վերանորոգում</t>
  </si>
  <si>
    <t>3. Ատեստավորման միջոցով որակավորում ստացած ուսուցիչներին հավելավճարների տրամադրում (պատվիրակված լիազորություններ)</t>
  </si>
  <si>
    <t>4. Հանրակրթական հիմնական ծրագրեր իրականացնող ուսումնական հաստատությունների հերթական ատեստավորման ենթակա ուսուցիչների վերապատրաստում</t>
  </si>
  <si>
    <t>Սոցիալական հատուկ արտոնություններ (այլ դասերին չպատկանող)</t>
  </si>
  <si>
    <t>3. Հասարակական կազմակերպություններին աջակցություն</t>
  </si>
  <si>
    <t>- Բնակարանային նպաստներ բյուջեից</t>
  </si>
  <si>
    <t>Սոցիալական պաշտպանություն (այլ դասերին չպատկանող)</t>
  </si>
  <si>
    <t>2. Առողջության ապահովագրություն</t>
  </si>
  <si>
    <t>- Պահուստային միջոցներ</t>
  </si>
  <si>
    <t>Փողոցների լուսավորում</t>
  </si>
  <si>
    <t>4. Երաժշտական և արվեստի դպրոցներում ազգային լարային և փողային նվագարանների գծով ուսուցում</t>
  </si>
  <si>
    <t>1. Պետական հիմնարկների և կազմակերպությունների աշխատողների սոցիալական փաթեթով ապահովում (պատվիրակված լիազորություններ)</t>
  </si>
  <si>
    <t>- Գույքի և սարքավորումների վարձակալություն</t>
  </si>
  <si>
    <t>- Ներքին գործուղումներ</t>
  </si>
  <si>
    <t>- Մեքենաների և սարքավորումների ընթացիկ նորոգում և պահպանում</t>
  </si>
  <si>
    <t>- Ընթացիկ դրամաշնորհներ պետական և համայնքային  առևտրային կազմակերպություններին</t>
  </si>
  <si>
    <t>- Տրանսպորտային սարքավորումներ</t>
  </si>
  <si>
    <t>- Վարչական սարքավորումներ</t>
  </si>
  <si>
    <t>- Այլ մեքենաներ և սարքավորումներ</t>
  </si>
  <si>
    <t>- Շենքերի և կառույցների ընթացիկ նորոգում և պահպանում</t>
  </si>
  <si>
    <t>- Շենքերի և շինությունների կառուցում</t>
  </si>
  <si>
    <t>- Շենքերի և շինությունների կապիտալ վերանորոգում</t>
  </si>
  <si>
    <t>1. Քաղաքացիական կացության ակտերի գրանցման ծառայության գործունեության կազմակերպում (պատվիրակված լիազորություններ)</t>
  </si>
  <si>
    <t>2. Բազմաբնակարան շենքերի թեք տանիքների վերանորոգում</t>
  </si>
  <si>
    <t>3. Բակային տարածքների և խաղահրապարակների հիմնանորոգում ու պահպանում</t>
  </si>
  <si>
    <t>4. Բազմաբնակարան շենքերի բարեկարգման այլ աշխատանքներ</t>
  </si>
  <si>
    <t>6. Կաթսայատների  և գույքերի պահպանում</t>
  </si>
  <si>
    <t>2. Գրադարանների համար անհրաժեշտ գույքի ձեռք բերում</t>
  </si>
  <si>
    <t>1. Համայնքային մշակույթի և ազատ ժամանցի կազմակերպում</t>
  </si>
  <si>
    <t>2. Նախադպրոցական ուսուցման կազմակերպման համար անհրաժեշտ գույքի ձեռք բերում</t>
  </si>
  <si>
    <t>2. Արտադպրոցական կազմակերպությունների համար անհրաժեշտ գույքի ձեռք բերում</t>
  </si>
  <si>
    <t>- Ընթացիկ դրամաշնորհներ պետական և համայնքների  ոչ առևտրային կազմակերպություններին</t>
  </si>
  <si>
    <t>1. Երևան քաղաքում երեխաների և սոցիալական պաշտպանության ոլորտում ներդրված նոր համակարգի շարունակական զարգացում ՝ արդյունավետ կառավարման նպատակով</t>
  </si>
  <si>
    <t>2. Երևան համայնքի բնակիչների կենսամակարդակի բարելավմանն ուղղված նպատակային ծրագրերի իրականացում</t>
  </si>
  <si>
    <t>4. Տարբեր սոցիալական խմբերի համար Երևան համայնքում որակյալ սոցիալական ծառայությունների կազմակերպում</t>
  </si>
  <si>
    <t>5. Բազմազավակ, երիտասարդ և այլ խմբերին պատկանող ընտանիքներին աջակցություն</t>
  </si>
  <si>
    <t>6. Հայրենադարձ և փախստական ընտանիքներին աջակցություն</t>
  </si>
  <si>
    <t>7. Արտակարգ իրավիճակներում և նմանատիպ այլ դեպքերում կյանքի դժվարին իրավիճակներում հայտնված անձանց և ընտանիքիներին աջակցություն</t>
  </si>
  <si>
    <t>Օրենսդիր և  գործադիր մարմիններ, պետական կառավարում</t>
  </si>
  <si>
    <t>2. Վարչական օբյեկտների կառուցում և հիմնանորոգում</t>
  </si>
  <si>
    <t>2. Դպրոցականների օլիմպիադաների և այլ միջոցառումների կազմակերպում</t>
  </si>
  <si>
    <t>Սոցիալական պաշտպանությանը տրամադրվող օժանդակ ծառայություններ (այլ դասերին չպատկանող)</t>
  </si>
  <si>
    <t>ՀԻՄՆԱԿԱՆ ԲԱԺԻՆՆԵՐԻՆ ՉԴԱՍՎՈՂ ՊԱՀՈՒՍՏԱՅԻՆ ՖՈՆԴԵՐ</t>
  </si>
  <si>
    <t>Օրենսդիր և գործադիր  մարմիններ, պետական կառավարում, ֆինանսական և հարկաբյուջետային հարաբերություններ, արտաքին հարաբերություններ</t>
  </si>
  <si>
    <t>- Սուբսիդիաներ ոչ ֆինանսական պետական (համայնքային) կազմակերպություններին</t>
  </si>
  <si>
    <t>- Սուբսիդիաներ ոչ  պետական (ոչ համայնքային) ոչ ֆինանսական կազմակերպություններին</t>
  </si>
  <si>
    <t>ՀՀ կառավարության և համայնքների պահուստային ֆոնդ</t>
  </si>
  <si>
    <t>ՀՀ համայնքների պահուստային ֆոնդ</t>
  </si>
  <si>
    <t>-Հատկացում պահւստային ֆոնդից ֆոնդային բյուջե</t>
  </si>
  <si>
    <t>Հայաստանի Հանրապետության Գեղարքունիքի մարզի Սևան համայնքի 2024-2026թվականների միջնաժամկետ ծախսերի ծրագրի վարչական և ֆոնդային մասերի տարեկան հատկացումները` ըստ բյուջետային ծախսերի գործառնական դասակարգման բաժինների, խմբերի, դասերի և տնտեսագիտական դասակարգման հոդվածների</t>
  </si>
  <si>
    <t>Սևան համայնքի ավագանու                                                   _17__ ___05____ 2023 թվականի N 47-__Ն որոշման</t>
  </si>
  <si>
    <t>Սևան համայնքի ավագանու                                                                                 _17__ ___05____ 2023 թվականի N 47-__Ն որոշման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</si>
</sst>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.0\ ;\(#,##0.0\)"/>
    <numFmt numFmtId="165" formatCode="0.0"/>
    <numFmt numFmtId="166" formatCode="#,##0\ ;\(#,##0\)"/>
    <numFmt numFmtId="167" formatCode="#,##0.0"/>
  </numFmts>
  <fonts count="8">
    <font>
      <sz val="8"/>
      <name val="Arial Armenian"/>
    </font>
    <font>
      <sz val="10"/>
      <name val="Arial"/>
      <family val="2"/>
    </font>
    <font>
      <sz val="8"/>
      <name val="GHEA Grapalat"/>
      <family val="3"/>
    </font>
    <font>
      <sz val="12"/>
      <name val="GHEA Grapalat"/>
      <family val="3"/>
    </font>
    <font>
      <b/>
      <sz val="8"/>
      <name val="GHEA Grapalat"/>
      <family val="3"/>
    </font>
    <font>
      <sz val="10"/>
      <name val="GHEA Grapalat"/>
      <family val="3"/>
    </font>
    <font>
      <b/>
      <i/>
      <sz val="8"/>
      <name val="GHEA Grapalat"/>
      <family val="3"/>
    </font>
    <font>
      <i/>
      <sz val="8"/>
      <name val="GHEA Grapalat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right" vertical="top"/>
    </xf>
    <xf numFmtId="165" fontId="2" fillId="0" borderId="2" xfId="0" applyNumberFormat="1" applyFont="1" applyBorder="1" applyAlignment="1">
      <alignment horizontal="center" vertical="top"/>
    </xf>
    <xf numFmtId="0" fontId="2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/>
    </xf>
    <xf numFmtId="165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vertical="center"/>
    </xf>
    <xf numFmtId="0" fontId="7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center"/>
    </xf>
    <xf numFmtId="0" fontId="2" fillId="0" borderId="7" xfId="0" applyFont="1" applyBorder="1"/>
    <xf numFmtId="164" fontId="2" fillId="0" borderId="0" xfId="0" applyNumberFormat="1" applyFont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top"/>
    </xf>
    <xf numFmtId="164" fontId="6" fillId="0" borderId="2" xfId="0" applyNumberFormat="1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right" vertical="top" wrapText="1"/>
    </xf>
    <xf numFmtId="164" fontId="7" fillId="0" borderId="2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</cellXfs>
  <cellStyles count="3">
    <cellStyle name="Comma 2" xfId="1"/>
    <cellStyle name="Normal" xfId="0" builtinId="0"/>
    <cellStyle name="Normal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97"/>
  <sheetViews>
    <sheetView topLeftCell="A85" zoomScale="120" zoomScaleNormal="120" workbookViewId="0">
      <selection activeCell="R5" sqref="R5"/>
    </sheetView>
  </sheetViews>
  <sheetFormatPr defaultRowHeight="12.75"/>
  <cols>
    <col min="1" max="1" width="8.6640625" style="1" customWidth="1"/>
    <col min="2" max="2" width="47.5" style="2" customWidth="1"/>
    <col min="3" max="9" width="13.33203125" style="1" customWidth="1"/>
    <col min="10" max="11" width="15.1640625" style="3" customWidth="1"/>
    <col min="12" max="15" width="13" style="3" customWidth="1"/>
    <col min="16" max="16" width="15" style="3" customWidth="1"/>
    <col min="17" max="18" width="14.33203125" style="3" customWidth="1"/>
    <col min="19" max="19" width="12.83203125" style="3" customWidth="1"/>
    <col min="20" max="21" width="13.5" style="3" customWidth="1"/>
    <col min="22" max="22" width="22.83203125" style="6" customWidth="1"/>
    <col min="23" max="16384" width="9.33203125" style="6"/>
  </cols>
  <sheetData>
    <row r="2" spans="1:23" ht="20.25" customHeight="1">
      <c r="L2" s="4"/>
      <c r="M2" s="4"/>
      <c r="N2" s="4"/>
      <c r="O2" s="4"/>
      <c r="R2" s="4"/>
      <c r="U2" s="5"/>
      <c r="V2" s="5" t="s">
        <v>236</v>
      </c>
    </row>
    <row r="3" spans="1:23" ht="27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9" t="s">
        <v>473</v>
      </c>
      <c r="U3" s="79"/>
      <c r="V3" s="79"/>
    </row>
    <row r="4" spans="1:23" ht="17.25">
      <c r="A4" s="77" t="s">
        <v>335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</row>
    <row r="5" spans="1:23" ht="21" customHeight="1" thickBot="1">
      <c r="V5" s="8" t="s">
        <v>239</v>
      </c>
    </row>
    <row r="6" spans="1:23" ht="45" customHeight="1">
      <c r="A6" s="86" t="s">
        <v>238</v>
      </c>
      <c r="B6" s="84" t="s">
        <v>240</v>
      </c>
      <c r="C6" s="84" t="s">
        <v>237</v>
      </c>
      <c r="D6" s="76" t="s">
        <v>216</v>
      </c>
      <c r="E6" s="76"/>
      <c r="F6" s="76"/>
      <c r="G6" s="76" t="s">
        <v>217</v>
      </c>
      <c r="H6" s="76"/>
      <c r="I6" s="76"/>
      <c r="J6" s="76" t="s">
        <v>86</v>
      </c>
      <c r="K6" s="76"/>
      <c r="L6" s="76"/>
      <c r="M6" s="88" t="s">
        <v>218</v>
      </c>
      <c r="N6" s="88"/>
      <c r="O6" s="88"/>
      <c r="P6" s="76" t="s">
        <v>87</v>
      </c>
      <c r="Q6" s="76"/>
      <c r="R6" s="76"/>
      <c r="S6" s="76" t="s">
        <v>219</v>
      </c>
      <c r="T6" s="76"/>
      <c r="U6" s="76"/>
      <c r="V6" s="9" t="s">
        <v>215</v>
      </c>
    </row>
    <row r="7" spans="1:23" ht="21" customHeight="1">
      <c r="A7" s="87"/>
      <c r="B7" s="85"/>
      <c r="C7" s="85"/>
      <c r="D7" s="78" t="s">
        <v>235</v>
      </c>
      <c r="E7" s="78" t="s">
        <v>244</v>
      </c>
      <c r="F7" s="78"/>
      <c r="G7" s="78" t="s">
        <v>235</v>
      </c>
      <c r="H7" s="78" t="s">
        <v>244</v>
      </c>
      <c r="I7" s="78"/>
      <c r="J7" s="78" t="s">
        <v>235</v>
      </c>
      <c r="K7" s="78" t="s">
        <v>244</v>
      </c>
      <c r="L7" s="78"/>
      <c r="M7" s="78" t="s">
        <v>235</v>
      </c>
      <c r="N7" s="78" t="s">
        <v>244</v>
      </c>
      <c r="O7" s="78"/>
      <c r="P7" s="78" t="s">
        <v>235</v>
      </c>
      <c r="Q7" s="78" t="s">
        <v>244</v>
      </c>
      <c r="R7" s="78"/>
      <c r="S7" s="78" t="s">
        <v>235</v>
      </c>
      <c r="T7" s="78" t="s">
        <v>244</v>
      </c>
      <c r="U7" s="78"/>
      <c r="V7" s="83" t="s">
        <v>220</v>
      </c>
      <c r="W7" s="6" t="s">
        <v>234</v>
      </c>
    </row>
    <row r="8" spans="1:23" ht="61.5" customHeight="1">
      <c r="A8" s="87"/>
      <c r="B8" s="85"/>
      <c r="C8" s="85"/>
      <c r="D8" s="78"/>
      <c r="E8" s="10" t="s">
        <v>245</v>
      </c>
      <c r="F8" s="10" t="s">
        <v>310</v>
      </c>
      <c r="G8" s="78"/>
      <c r="H8" s="10" t="s">
        <v>245</v>
      </c>
      <c r="I8" s="10" t="s">
        <v>310</v>
      </c>
      <c r="J8" s="78"/>
      <c r="K8" s="10" t="s">
        <v>245</v>
      </c>
      <c r="L8" s="10" t="s">
        <v>310</v>
      </c>
      <c r="M8" s="78"/>
      <c r="N8" s="10" t="s">
        <v>245</v>
      </c>
      <c r="O8" s="10" t="s">
        <v>310</v>
      </c>
      <c r="P8" s="78"/>
      <c r="Q8" s="10" t="s">
        <v>245</v>
      </c>
      <c r="R8" s="10" t="s">
        <v>310</v>
      </c>
      <c r="S8" s="78"/>
      <c r="T8" s="10" t="s">
        <v>245</v>
      </c>
      <c r="U8" s="10" t="s">
        <v>310</v>
      </c>
      <c r="V8" s="83"/>
    </row>
    <row r="9" spans="1:23" s="14" customFormat="1" ht="23.25" customHeight="1">
      <c r="A9" s="11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3">
        <v>22</v>
      </c>
    </row>
    <row r="10" spans="1:23" s="14" customFormat="1" ht="23.25" customHeight="1">
      <c r="A10" s="15" t="s">
        <v>0</v>
      </c>
      <c r="B10" s="16" t="s">
        <v>243</v>
      </c>
      <c r="C10" s="17" t="s">
        <v>1</v>
      </c>
      <c r="D10" s="18">
        <f>E10+F10-F56</f>
        <v>1963952.6</v>
      </c>
      <c r="E10" s="18">
        <f>E12+E46+E56</f>
        <v>1463392.0999999999</v>
      </c>
      <c r="F10" s="17">
        <f>F46+F56</f>
        <v>834066.9</v>
      </c>
      <c r="G10" s="18">
        <f>H10+I10-I56</f>
        <v>1884623.9999999998</v>
      </c>
      <c r="H10" s="18">
        <f>H12+H46+H56</f>
        <v>1384624</v>
      </c>
      <c r="I10" s="17">
        <f>I46+I56</f>
        <v>754196.8</v>
      </c>
      <c r="J10" s="18">
        <f>K10+L10-L56</f>
        <v>2172000</v>
      </c>
      <c r="K10" s="18">
        <f>K12+K46+K56</f>
        <v>1500000</v>
      </c>
      <c r="L10" s="18">
        <f>L46+L56</f>
        <v>950000</v>
      </c>
      <c r="M10" s="19">
        <f>N10+O10-O93</f>
        <v>287376</v>
      </c>
      <c r="N10" s="19">
        <f>K10-H10</f>
        <v>115376</v>
      </c>
      <c r="O10" s="19">
        <f>O46+O93</f>
        <v>195803.2</v>
      </c>
      <c r="P10" s="18">
        <f>Q10+R10-R56</f>
        <v>2250000</v>
      </c>
      <c r="Q10" s="18">
        <f>Q12+Q46+Q56</f>
        <v>1500000</v>
      </c>
      <c r="R10" s="18">
        <f>R46+R56</f>
        <v>1040000</v>
      </c>
      <c r="S10" s="18">
        <f>T10+U10-U56</f>
        <v>2275000</v>
      </c>
      <c r="T10" s="18">
        <f>T12+T46+T56</f>
        <v>1500000</v>
      </c>
      <c r="U10" s="17">
        <f>U46+U56</f>
        <v>1075000</v>
      </c>
      <c r="V10" s="80" t="s">
        <v>233</v>
      </c>
    </row>
    <row r="11" spans="1:23" ht="16.5" customHeight="1">
      <c r="A11" s="20"/>
      <c r="B11" s="21" t="s">
        <v>244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3"/>
      <c r="N11" s="23"/>
      <c r="O11" s="23"/>
      <c r="P11" s="22"/>
      <c r="Q11" s="22"/>
      <c r="R11" s="22"/>
      <c r="S11" s="22"/>
      <c r="T11" s="22"/>
      <c r="U11" s="22"/>
      <c r="V11" s="81"/>
    </row>
    <row r="12" spans="1:23" s="14" customFormat="1" ht="40.5" customHeight="1">
      <c r="A12" s="15" t="s">
        <v>2</v>
      </c>
      <c r="B12" s="16" t="s">
        <v>253</v>
      </c>
      <c r="C12" s="17" t="s">
        <v>3</v>
      </c>
      <c r="D12" s="18">
        <f>D14+D19+D22+D42</f>
        <v>375569.8</v>
      </c>
      <c r="E12" s="18">
        <f>E14+E19+E22+E42</f>
        <v>375569.8</v>
      </c>
      <c r="F12" s="17"/>
      <c r="G12" s="18">
        <f>G14+G19+G22+G42</f>
        <v>401343.4</v>
      </c>
      <c r="H12" s="18">
        <f>H14+H19+H22+H42</f>
        <v>401343.4</v>
      </c>
      <c r="I12" s="17"/>
      <c r="J12" s="18">
        <f>J14+J19+J22+J42</f>
        <v>415600</v>
      </c>
      <c r="K12" s="18">
        <f>K14+K19+K22+K42</f>
        <v>415600</v>
      </c>
      <c r="L12" s="17"/>
      <c r="M12" s="19">
        <f>J12-G12</f>
        <v>14256.599999999977</v>
      </c>
      <c r="N12" s="19">
        <f>K12-H12</f>
        <v>14256.599999999977</v>
      </c>
      <c r="O12" s="19"/>
      <c r="P12" s="18">
        <f>P14+P19+P22+P42</f>
        <v>435600</v>
      </c>
      <c r="Q12" s="18">
        <f>Q14+Q19+Q22+Q42</f>
        <v>435600</v>
      </c>
      <c r="R12" s="17"/>
      <c r="S12" s="18">
        <f>S14+S19+S22+S42</f>
        <v>455600</v>
      </c>
      <c r="T12" s="18">
        <f>T14+T19+T22+T42</f>
        <v>455600</v>
      </c>
      <c r="U12" s="17"/>
      <c r="V12" s="81"/>
    </row>
    <row r="13" spans="1:23" ht="19.5" customHeight="1">
      <c r="A13" s="20"/>
      <c r="B13" s="21" t="s">
        <v>244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  <c r="N13" s="23"/>
      <c r="O13" s="23"/>
      <c r="P13" s="22"/>
      <c r="Q13" s="22"/>
      <c r="R13" s="22"/>
      <c r="S13" s="22"/>
      <c r="T13" s="22"/>
      <c r="U13" s="22"/>
      <c r="V13" s="81"/>
    </row>
    <row r="14" spans="1:23" s="14" customFormat="1" ht="39.75" customHeight="1">
      <c r="A14" s="15" t="s">
        <v>4</v>
      </c>
      <c r="B14" s="16" t="s">
        <v>254</v>
      </c>
      <c r="C14" s="17" t="s">
        <v>5</v>
      </c>
      <c r="D14" s="18">
        <f>D16+D17+D18</f>
        <v>99469.1</v>
      </c>
      <c r="E14" s="18">
        <f>E16+E17+E18</f>
        <v>99469.1</v>
      </c>
      <c r="F14" s="17"/>
      <c r="G14" s="18">
        <f>G16+G17+G18</f>
        <v>99600</v>
      </c>
      <c r="H14" s="18">
        <f>H16+H17+H18</f>
        <v>99600</v>
      </c>
      <c r="I14" s="17"/>
      <c r="J14" s="18">
        <f>J16+J17+J18</f>
        <v>112600</v>
      </c>
      <c r="K14" s="18">
        <f>K16+K17+K18</f>
        <v>112600</v>
      </c>
      <c r="L14" s="17"/>
      <c r="M14" s="19">
        <f t="shared" ref="M14:N45" si="0">J14-G14</f>
        <v>13000</v>
      </c>
      <c r="N14" s="19">
        <f t="shared" si="0"/>
        <v>13000</v>
      </c>
      <c r="O14" s="19"/>
      <c r="P14" s="18">
        <f>P16+P17+P18</f>
        <v>122600</v>
      </c>
      <c r="Q14" s="18">
        <f>Q16+Q17+Q18</f>
        <v>122600</v>
      </c>
      <c r="R14" s="17"/>
      <c r="S14" s="18">
        <f>S16+S17+S18</f>
        <v>132600</v>
      </c>
      <c r="T14" s="18">
        <f>T16+T17+T18</f>
        <v>132600</v>
      </c>
      <c r="U14" s="17"/>
      <c r="V14" s="82"/>
    </row>
    <row r="15" spans="1:23" ht="12.75" customHeight="1">
      <c r="A15" s="20"/>
      <c r="B15" s="21" t="s">
        <v>244</v>
      </c>
      <c r="C15" s="22"/>
      <c r="D15" s="24"/>
      <c r="E15" s="24"/>
      <c r="F15" s="22"/>
      <c r="G15" s="24"/>
      <c r="H15" s="24"/>
      <c r="I15" s="22"/>
      <c r="J15" s="24"/>
      <c r="K15" s="24"/>
      <c r="L15" s="22"/>
      <c r="M15" s="19">
        <f t="shared" si="0"/>
        <v>0</v>
      </c>
      <c r="N15" s="19">
        <f t="shared" si="0"/>
        <v>0</v>
      </c>
      <c r="O15" s="23"/>
      <c r="P15" s="24"/>
      <c r="Q15" s="24"/>
      <c r="R15" s="22"/>
      <c r="S15" s="24"/>
      <c r="T15" s="24"/>
      <c r="U15" s="22"/>
      <c r="V15" s="25"/>
    </row>
    <row r="16" spans="1:23" s="14" customFormat="1" ht="40.5" customHeight="1">
      <c r="A16" s="26" t="s">
        <v>6</v>
      </c>
      <c r="B16" s="27" t="s">
        <v>255</v>
      </c>
      <c r="C16" s="28" t="s">
        <v>1</v>
      </c>
      <c r="D16" s="29">
        <v>10100</v>
      </c>
      <c r="E16" s="29">
        <v>10100</v>
      </c>
      <c r="F16" s="28"/>
      <c r="G16" s="29">
        <v>8100</v>
      </c>
      <c r="H16" s="29">
        <v>8100</v>
      </c>
      <c r="I16" s="28"/>
      <c r="J16" s="29">
        <v>7000</v>
      </c>
      <c r="K16" s="29">
        <v>7000</v>
      </c>
      <c r="L16" s="28"/>
      <c r="M16" s="19">
        <f t="shared" si="0"/>
        <v>-1100</v>
      </c>
      <c r="N16" s="19">
        <f t="shared" si="0"/>
        <v>-1100</v>
      </c>
      <c r="O16" s="30"/>
      <c r="P16" s="29">
        <v>8100</v>
      </c>
      <c r="Q16" s="29">
        <v>8100</v>
      </c>
      <c r="R16" s="28"/>
      <c r="S16" s="29">
        <v>8100</v>
      </c>
      <c r="T16" s="29">
        <v>8100</v>
      </c>
      <c r="U16" s="28"/>
      <c r="V16" s="31"/>
    </row>
    <row r="17" spans="1:22" s="14" customFormat="1" ht="33.75" customHeight="1">
      <c r="A17" s="26" t="s">
        <v>7</v>
      </c>
      <c r="B17" s="27" t="s">
        <v>256</v>
      </c>
      <c r="C17" s="28" t="s">
        <v>1</v>
      </c>
      <c r="D17" s="29">
        <v>34118.1</v>
      </c>
      <c r="E17" s="29">
        <v>34118.1</v>
      </c>
      <c r="F17" s="28"/>
      <c r="G17" s="29">
        <v>14800</v>
      </c>
      <c r="H17" s="29">
        <v>14800</v>
      </c>
      <c r="I17" s="28"/>
      <c r="J17" s="29">
        <v>5600</v>
      </c>
      <c r="K17" s="29">
        <v>5600</v>
      </c>
      <c r="L17" s="28"/>
      <c r="M17" s="19">
        <f t="shared" si="0"/>
        <v>-9200</v>
      </c>
      <c r="N17" s="19">
        <f t="shared" si="0"/>
        <v>-9200</v>
      </c>
      <c r="O17" s="30"/>
      <c r="P17" s="29">
        <v>14500</v>
      </c>
      <c r="Q17" s="29">
        <v>14500</v>
      </c>
      <c r="R17" s="28"/>
      <c r="S17" s="29">
        <v>14800</v>
      </c>
      <c r="T17" s="29">
        <v>14800</v>
      </c>
      <c r="U17" s="28"/>
      <c r="V17" s="31"/>
    </row>
    <row r="18" spans="1:22" s="14" customFormat="1" ht="33.75" customHeight="1">
      <c r="A18" s="26" t="s">
        <v>8</v>
      </c>
      <c r="B18" s="27" t="s">
        <v>257</v>
      </c>
      <c r="C18" s="28" t="s">
        <v>1</v>
      </c>
      <c r="D18" s="29">
        <v>55251</v>
      </c>
      <c r="E18" s="29">
        <v>55251</v>
      </c>
      <c r="F18" s="28"/>
      <c r="G18" s="29">
        <v>76700</v>
      </c>
      <c r="H18" s="29">
        <v>76700</v>
      </c>
      <c r="I18" s="28"/>
      <c r="J18" s="29">
        <v>100000</v>
      </c>
      <c r="K18" s="29">
        <v>100000</v>
      </c>
      <c r="L18" s="28"/>
      <c r="M18" s="19">
        <f t="shared" si="0"/>
        <v>23300</v>
      </c>
      <c r="N18" s="19">
        <f t="shared" si="0"/>
        <v>23300</v>
      </c>
      <c r="O18" s="30"/>
      <c r="P18" s="29">
        <v>100000</v>
      </c>
      <c r="Q18" s="29">
        <v>100000</v>
      </c>
      <c r="R18" s="28"/>
      <c r="S18" s="29">
        <v>109700</v>
      </c>
      <c r="T18" s="29">
        <v>109700</v>
      </c>
      <c r="U18" s="28"/>
      <c r="V18" s="31"/>
    </row>
    <row r="19" spans="1:22" s="14" customFormat="1" ht="19.5" customHeight="1">
      <c r="A19" s="15" t="s">
        <v>9</v>
      </c>
      <c r="B19" s="16" t="s">
        <v>258</v>
      </c>
      <c r="C19" s="17" t="s">
        <v>10</v>
      </c>
      <c r="D19" s="17">
        <f>D21</f>
        <v>252281.9</v>
      </c>
      <c r="E19" s="17">
        <f>E21</f>
        <v>252281.9</v>
      </c>
      <c r="F19" s="17"/>
      <c r="G19" s="17">
        <f>G21</f>
        <v>278743.40000000002</v>
      </c>
      <c r="H19" s="17">
        <f>H21</f>
        <v>278743.40000000002</v>
      </c>
      <c r="I19" s="17"/>
      <c r="J19" s="18">
        <f>J21</f>
        <v>280000</v>
      </c>
      <c r="K19" s="18">
        <f>K21</f>
        <v>280000</v>
      </c>
      <c r="L19" s="17"/>
      <c r="M19" s="19">
        <f t="shared" si="0"/>
        <v>1256.5999999999767</v>
      </c>
      <c r="N19" s="19">
        <f t="shared" si="0"/>
        <v>1256.5999999999767</v>
      </c>
      <c r="O19" s="19"/>
      <c r="P19" s="18">
        <v>290000</v>
      </c>
      <c r="Q19" s="18">
        <v>290000</v>
      </c>
      <c r="R19" s="17"/>
      <c r="S19" s="18">
        <f>S21</f>
        <v>300000</v>
      </c>
      <c r="T19" s="18">
        <f>T21</f>
        <v>300000</v>
      </c>
      <c r="U19" s="17"/>
      <c r="V19" s="31"/>
    </row>
    <row r="20" spans="1:22" ht="16.5" customHeight="1">
      <c r="A20" s="20"/>
      <c r="B20" s="21" t="s">
        <v>244</v>
      </c>
      <c r="C20" s="22"/>
      <c r="D20" s="22"/>
      <c r="E20" s="22"/>
      <c r="F20" s="22"/>
      <c r="G20" s="22"/>
      <c r="H20" s="22"/>
      <c r="I20" s="22"/>
      <c r="J20" s="24"/>
      <c r="K20" s="24"/>
      <c r="L20" s="22"/>
      <c r="M20" s="19">
        <f t="shared" si="0"/>
        <v>0</v>
      </c>
      <c r="N20" s="19">
        <f t="shared" si="0"/>
        <v>0</v>
      </c>
      <c r="O20" s="23"/>
      <c r="P20" s="22"/>
      <c r="Q20" s="22"/>
      <c r="R20" s="22"/>
      <c r="S20" s="22"/>
      <c r="T20" s="22"/>
      <c r="U20" s="22"/>
      <c r="V20" s="25"/>
    </row>
    <row r="21" spans="1:22" s="14" customFormat="1" ht="19.5" customHeight="1">
      <c r="A21" s="26" t="s">
        <v>11</v>
      </c>
      <c r="B21" s="27" t="s">
        <v>259</v>
      </c>
      <c r="C21" s="28" t="s">
        <v>1</v>
      </c>
      <c r="D21" s="28">
        <v>252281.9</v>
      </c>
      <c r="E21" s="28">
        <v>252281.9</v>
      </c>
      <c r="F21" s="28"/>
      <c r="G21" s="28">
        <v>278743.40000000002</v>
      </c>
      <c r="H21" s="28">
        <v>278743.40000000002</v>
      </c>
      <c r="I21" s="28"/>
      <c r="J21" s="29">
        <v>280000</v>
      </c>
      <c r="K21" s="29">
        <v>280000</v>
      </c>
      <c r="L21" s="28"/>
      <c r="M21" s="19">
        <f t="shared" si="0"/>
        <v>1256.5999999999767</v>
      </c>
      <c r="N21" s="19">
        <f t="shared" si="0"/>
        <v>1256.5999999999767</v>
      </c>
      <c r="O21" s="30"/>
      <c r="P21" s="18">
        <v>290000</v>
      </c>
      <c r="Q21" s="18">
        <v>290000</v>
      </c>
      <c r="R21" s="28"/>
      <c r="S21" s="18">
        <v>300000</v>
      </c>
      <c r="T21" s="18">
        <v>300000</v>
      </c>
      <c r="U21" s="28"/>
      <c r="V21" s="31"/>
    </row>
    <row r="22" spans="1:22" s="14" customFormat="1" ht="80.25" customHeight="1">
      <c r="A22" s="15" t="s">
        <v>12</v>
      </c>
      <c r="B22" s="16" t="s">
        <v>260</v>
      </c>
      <c r="C22" s="17" t="s">
        <v>13</v>
      </c>
      <c r="D22" s="18">
        <f>D24+D25+D26+D27+D29+D30+D32+D33+D35+D39</f>
        <v>10608.5</v>
      </c>
      <c r="E22" s="18">
        <f>E24+E25+E26+E27+E29+E30+E32+E33+E35+E39</f>
        <v>10608.5</v>
      </c>
      <c r="F22" s="17"/>
      <c r="G22" s="18">
        <f>G24+G25+G26+G27+G29+G30+G32+G33+G35+G39</f>
        <v>10000</v>
      </c>
      <c r="H22" s="18">
        <f>H24+H25+H26+H27+H29+H30+H32+H33+H35+H39</f>
        <v>10000</v>
      </c>
      <c r="I22" s="17"/>
      <c r="J22" s="18">
        <f>J24+J25+J26+J27+J29+J30+J32+J33+J35+J39</f>
        <v>10000</v>
      </c>
      <c r="K22" s="18">
        <f>K24+K25+K26+K27+K29+K30+K32+K33+K35+K39</f>
        <v>10000</v>
      </c>
      <c r="L22" s="17"/>
      <c r="M22" s="19">
        <f t="shared" si="0"/>
        <v>0</v>
      </c>
      <c r="N22" s="19">
        <f t="shared" si="0"/>
        <v>0</v>
      </c>
      <c r="O22" s="19"/>
      <c r="P22" s="18">
        <f>P24+P25+P26+P27+P29+P30+P32+P33+P35+P39</f>
        <v>10000</v>
      </c>
      <c r="Q22" s="18">
        <f>Q24+Q25+Q26+Q27+Q29+Q30+Q32+Q33+Q35+Q39</f>
        <v>10000</v>
      </c>
      <c r="R22" s="17"/>
      <c r="S22" s="18">
        <f>S24+S25+S26+S27+S29+S30+S32+S33+S35+S39</f>
        <v>10000</v>
      </c>
      <c r="T22" s="18">
        <f>T24+T25+T26+T27+T29+T30+T32+T33+T35+T39</f>
        <v>10000</v>
      </c>
      <c r="U22" s="17"/>
      <c r="V22" s="31"/>
    </row>
    <row r="23" spans="1:22" ht="12.75" customHeight="1">
      <c r="A23" s="20"/>
      <c r="B23" s="21" t="s">
        <v>244</v>
      </c>
      <c r="C23" s="22"/>
      <c r="D23" s="24"/>
      <c r="E23" s="24"/>
      <c r="F23" s="22"/>
      <c r="G23" s="24"/>
      <c r="H23" s="24"/>
      <c r="I23" s="22"/>
      <c r="J23" s="24"/>
      <c r="K23" s="24"/>
      <c r="L23" s="22"/>
      <c r="M23" s="19">
        <f t="shared" si="0"/>
        <v>0</v>
      </c>
      <c r="N23" s="19">
        <f t="shared" si="0"/>
        <v>0</v>
      </c>
      <c r="O23" s="23"/>
      <c r="P23" s="24"/>
      <c r="Q23" s="24"/>
      <c r="R23" s="22"/>
      <c r="S23" s="24"/>
      <c r="T23" s="24"/>
      <c r="U23" s="22"/>
      <c r="V23" s="25"/>
    </row>
    <row r="24" spans="1:22" ht="49.5" customHeight="1">
      <c r="A24" s="20" t="s">
        <v>14</v>
      </c>
      <c r="B24" s="21" t="s">
        <v>261</v>
      </c>
      <c r="C24" s="22" t="s">
        <v>1</v>
      </c>
      <c r="D24" s="24">
        <v>310</v>
      </c>
      <c r="E24" s="24">
        <v>310</v>
      </c>
      <c r="F24" s="22"/>
      <c r="G24" s="24">
        <v>390</v>
      </c>
      <c r="H24" s="24">
        <v>390</v>
      </c>
      <c r="I24" s="22"/>
      <c r="J24" s="24">
        <v>390</v>
      </c>
      <c r="K24" s="24">
        <v>390</v>
      </c>
      <c r="L24" s="22"/>
      <c r="M24" s="19">
        <f t="shared" si="0"/>
        <v>0</v>
      </c>
      <c r="N24" s="19">
        <f t="shared" si="0"/>
        <v>0</v>
      </c>
      <c r="O24" s="23"/>
      <c r="P24" s="24">
        <v>390</v>
      </c>
      <c r="Q24" s="24">
        <v>390</v>
      </c>
      <c r="R24" s="22"/>
      <c r="S24" s="24">
        <v>390</v>
      </c>
      <c r="T24" s="24">
        <v>390</v>
      </c>
      <c r="U24" s="22"/>
      <c r="V24" s="25"/>
    </row>
    <row r="25" spans="1:22" ht="56.25" customHeight="1">
      <c r="A25" s="20" t="s">
        <v>15</v>
      </c>
      <c r="B25" s="21" t="s">
        <v>262</v>
      </c>
      <c r="C25" s="22" t="s">
        <v>1</v>
      </c>
      <c r="D25" s="24">
        <v>255</v>
      </c>
      <c r="E25" s="24">
        <v>255</v>
      </c>
      <c r="F25" s="22"/>
      <c r="G25" s="24">
        <v>500</v>
      </c>
      <c r="H25" s="24">
        <v>500</v>
      </c>
      <c r="I25" s="22"/>
      <c r="J25" s="24">
        <v>500</v>
      </c>
      <c r="K25" s="24">
        <v>500</v>
      </c>
      <c r="L25" s="22"/>
      <c r="M25" s="19">
        <f t="shared" si="0"/>
        <v>0</v>
      </c>
      <c r="N25" s="19">
        <f t="shared" si="0"/>
        <v>0</v>
      </c>
      <c r="O25" s="23"/>
      <c r="P25" s="24">
        <v>500</v>
      </c>
      <c r="Q25" s="24">
        <v>500</v>
      </c>
      <c r="R25" s="22"/>
      <c r="S25" s="24">
        <v>500</v>
      </c>
      <c r="T25" s="24">
        <v>500</v>
      </c>
      <c r="U25" s="22"/>
      <c r="V25" s="25"/>
    </row>
    <row r="26" spans="1:22" ht="35.25" customHeight="1">
      <c r="A26" s="20" t="s">
        <v>16</v>
      </c>
      <c r="B26" s="21" t="s">
        <v>297</v>
      </c>
      <c r="C26" s="22" t="s">
        <v>1</v>
      </c>
      <c r="D26" s="24">
        <v>10</v>
      </c>
      <c r="E26" s="24">
        <v>10</v>
      </c>
      <c r="F26" s="22"/>
      <c r="G26" s="24">
        <v>10</v>
      </c>
      <c r="H26" s="24">
        <v>10</v>
      </c>
      <c r="I26" s="22"/>
      <c r="J26" s="24">
        <v>10</v>
      </c>
      <c r="K26" s="24">
        <v>10</v>
      </c>
      <c r="L26" s="22"/>
      <c r="M26" s="19">
        <f t="shared" si="0"/>
        <v>0</v>
      </c>
      <c r="N26" s="19">
        <f t="shared" si="0"/>
        <v>0</v>
      </c>
      <c r="O26" s="23"/>
      <c r="P26" s="24">
        <v>10</v>
      </c>
      <c r="Q26" s="24">
        <v>10</v>
      </c>
      <c r="R26" s="22"/>
      <c r="S26" s="24">
        <v>10</v>
      </c>
      <c r="T26" s="24">
        <v>10</v>
      </c>
      <c r="U26" s="22"/>
      <c r="V26" s="25"/>
    </row>
    <row r="27" spans="1:22" ht="76.5">
      <c r="A27" s="20" t="s">
        <v>17</v>
      </c>
      <c r="B27" s="21" t="s">
        <v>263</v>
      </c>
      <c r="C27" s="22" t="s">
        <v>1</v>
      </c>
      <c r="D27" s="24">
        <v>1050</v>
      </c>
      <c r="E27" s="24">
        <v>1050</v>
      </c>
      <c r="F27" s="22"/>
      <c r="G27" s="24">
        <v>1000</v>
      </c>
      <c r="H27" s="24">
        <v>1000</v>
      </c>
      <c r="I27" s="22"/>
      <c r="J27" s="24">
        <v>1000</v>
      </c>
      <c r="K27" s="24">
        <v>1000</v>
      </c>
      <c r="L27" s="22"/>
      <c r="M27" s="19">
        <f t="shared" si="0"/>
        <v>0</v>
      </c>
      <c r="N27" s="19">
        <f t="shared" si="0"/>
        <v>0</v>
      </c>
      <c r="O27" s="23"/>
      <c r="P27" s="24">
        <v>1000</v>
      </c>
      <c r="Q27" s="24">
        <v>1000</v>
      </c>
      <c r="R27" s="22"/>
      <c r="S27" s="24">
        <v>1000</v>
      </c>
      <c r="T27" s="24">
        <v>1000</v>
      </c>
      <c r="U27" s="22"/>
      <c r="V27" s="25"/>
    </row>
    <row r="28" spans="1:22" ht="82.5" customHeight="1">
      <c r="A28" s="20" t="s">
        <v>18</v>
      </c>
      <c r="B28" s="21" t="s">
        <v>298</v>
      </c>
      <c r="C28" s="22" t="s">
        <v>1</v>
      </c>
      <c r="D28" s="24"/>
      <c r="E28" s="24"/>
      <c r="F28" s="22"/>
      <c r="G28" s="24"/>
      <c r="H28" s="24"/>
      <c r="I28" s="22"/>
      <c r="J28" s="24"/>
      <c r="K28" s="24"/>
      <c r="L28" s="22"/>
      <c r="M28" s="19">
        <f t="shared" si="0"/>
        <v>0</v>
      </c>
      <c r="N28" s="19">
        <f t="shared" si="0"/>
        <v>0</v>
      </c>
      <c r="O28" s="23"/>
      <c r="P28" s="24"/>
      <c r="Q28" s="24"/>
      <c r="R28" s="22"/>
      <c r="S28" s="24"/>
      <c r="T28" s="24"/>
      <c r="U28" s="22"/>
      <c r="V28" s="25"/>
    </row>
    <row r="29" spans="1:22" ht="51.75" customHeight="1">
      <c r="A29" s="20" t="s">
        <v>19</v>
      </c>
      <c r="B29" s="21" t="s">
        <v>264</v>
      </c>
      <c r="C29" s="22" t="s">
        <v>1</v>
      </c>
      <c r="D29" s="24">
        <v>0</v>
      </c>
      <c r="E29" s="24">
        <v>0</v>
      </c>
      <c r="F29" s="22"/>
      <c r="G29" s="24">
        <v>0</v>
      </c>
      <c r="H29" s="24">
        <v>0</v>
      </c>
      <c r="I29" s="22"/>
      <c r="J29" s="24">
        <v>0</v>
      </c>
      <c r="K29" s="24">
        <v>0</v>
      </c>
      <c r="L29" s="22"/>
      <c r="M29" s="19">
        <f t="shared" si="0"/>
        <v>0</v>
      </c>
      <c r="N29" s="19">
        <f t="shared" si="0"/>
        <v>0</v>
      </c>
      <c r="O29" s="23"/>
      <c r="P29" s="24">
        <v>0</v>
      </c>
      <c r="Q29" s="24">
        <v>0</v>
      </c>
      <c r="R29" s="22"/>
      <c r="S29" s="24">
        <v>0</v>
      </c>
      <c r="T29" s="24">
        <v>0</v>
      </c>
      <c r="U29" s="22"/>
      <c r="V29" s="25"/>
    </row>
    <row r="30" spans="1:22" ht="40.5" customHeight="1">
      <c r="A30" s="20" t="s">
        <v>20</v>
      </c>
      <c r="B30" s="21" t="s">
        <v>265</v>
      </c>
      <c r="C30" s="22" t="s">
        <v>1</v>
      </c>
      <c r="D30" s="24">
        <v>6633.5</v>
      </c>
      <c r="E30" s="24">
        <v>6633.5</v>
      </c>
      <c r="F30" s="22"/>
      <c r="G30" s="24">
        <v>6000</v>
      </c>
      <c r="H30" s="24">
        <v>6000</v>
      </c>
      <c r="I30" s="22"/>
      <c r="J30" s="24">
        <v>6000</v>
      </c>
      <c r="K30" s="24">
        <v>6000</v>
      </c>
      <c r="L30" s="22"/>
      <c r="M30" s="19">
        <f t="shared" si="0"/>
        <v>0</v>
      </c>
      <c r="N30" s="19">
        <f t="shared" si="0"/>
        <v>0</v>
      </c>
      <c r="O30" s="23"/>
      <c r="P30" s="24">
        <v>6000</v>
      </c>
      <c r="Q30" s="24">
        <v>6000</v>
      </c>
      <c r="R30" s="22"/>
      <c r="S30" s="24">
        <v>6000</v>
      </c>
      <c r="T30" s="24">
        <v>6000</v>
      </c>
      <c r="U30" s="22"/>
      <c r="V30" s="25"/>
    </row>
    <row r="31" spans="1:22" ht="66.75" customHeight="1">
      <c r="A31" s="20" t="s">
        <v>21</v>
      </c>
      <c r="B31" s="21" t="s">
        <v>299</v>
      </c>
      <c r="C31" s="22" t="s">
        <v>1</v>
      </c>
      <c r="D31" s="24">
        <v>100</v>
      </c>
      <c r="E31" s="24">
        <v>100</v>
      </c>
      <c r="F31" s="22"/>
      <c r="G31" s="24"/>
      <c r="H31" s="24"/>
      <c r="I31" s="22"/>
      <c r="J31" s="24"/>
      <c r="K31" s="24"/>
      <c r="L31" s="22"/>
      <c r="M31" s="19">
        <f t="shared" si="0"/>
        <v>0</v>
      </c>
      <c r="N31" s="19">
        <f t="shared" si="0"/>
        <v>0</v>
      </c>
      <c r="O31" s="23"/>
      <c r="P31" s="24"/>
      <c r="Q31" s="24"/>
      <c r="R31" s="22"/>
      <c r="S31" s="24"/>
      <c r="T31" s="24"/>
      <c r="U31" s="22"/>
      <c r="V31" s="25"/>
    </row>
    <row r="32" spans="1:22" ht="63.75">
      <c r="A32" s="20" t="s">
        <v>22</v>
      </c>
      <c r="B32" s="21" t="s">
        <v>300</v>
      </c>
      <c r="C32" s="22" t="s">
        <v>1</v>
      </c>
      <c r="D32" s="24">
        <v>300</v>
      </c>
      <c r="E32" s="24">
        <v>300</v>
      </c>
      <c r="F32" s="22"/>
      <c r="G32" s="24">
        <v>200</v>
      </c>
      <c r="H32" s="24">
        <v>200</v>
      </c>
      <c r="I32" s="22"/>
      <c r="J32" s="24">
        <v>200</v>
      </c>
      <c r="K32" s="24">
        <v>200</v>
      </c>
      <c r="L32" s="22"/>
      <c r="M32" s="19">
        <f t="shared" si="0"/>
        <v>0</v>
      </c>
      <c r="N32" s="19">
        <f t="shared" si="0"/>
        <v>0</v>
      </c>
      <c r="O32" s="23"/>
      <c r="P32" s="24">
        <v>200</v>
      </c>
      <c r="Q32" s="24">
        <v>200</v>
      </c>
      <c r="R32" s="22"/>
      <c r="S32" s="24">
        <v>200</v>
      </c>
      <c r="T32" s="24">
        <v>200</v>
      </c>
      <c r="U32" s="22"/>
      <c r="V32" s="25"/>
    </row>
    <row r="33" spans="1:22" ht="38.25">
      <c r="A33" s="20" t="s">
        <v>23</v>
      </c>
      <c r="B33" s="21" t="s">
        <v>266</v>
      </c>
      <c r="C33" s="22" t="s">
        <v>1</v>
      </c>
      <c r="D33" s="24">
        <v>0</v>
      </c>
      <c r="E33" s="24">
        <v>0</v>
      </c>
      <c r="F33" s="22"/>
      <c r="G33" s="24">
        <v>0</v>
      </c>
      <c r="H33" s="24">
        <v>0</v>
      </c>
      <c r="I33" s="22"/>
      <c r="J33" s="24">
        <v>0</v>
      </c>
      <c r="K33" s="24">
        <v>0</v>
      </c>
      <c r="L33" s="22"/>
      <c r="M33" s="19">
        <f t="shared" si="0"/>
        <v>0</v>
      </c>
      <c r="N33" s="19">
        <f t="shared" si="0"/>
        <v>0</v>
      </c>
      <c r="O33" s="23"/>
      <c r="P33" s="24">
        <v>0</v>
      </c>
      <c r="Q33" s="24">
        <v>0</v>
      </c>
      <c r="R33" s="22"/>
      <c r="S33" s="24">
        <v>0</v>
      </c>
      <c r="T33" s="24">
        <v>0</v>
      </c>
      <c r="U33" s="22"/>
      <c r="V33" s="25"/>
    </row>
    <row r="34" spans="1:22" ht="38.25">
      <c r="A34" s="20" t="s">
        <v>24</v>
      </c>
      <c r="B34" s="21" t="s">
        <v>267</v>
      </c>
      <c r="C34" s="22" t="s">
        <v>1</v>
      </c>
      <c r="D34" s="24"/>
      <c r="E34" s="24"/>
      <c r="F34" s="22"/>
      <c r="G34" s="24"/>
      <c r="H34" s="24"/>
      <c r="I34" s="22"/>
      <c r="J34" s="24"/>
      <c r="K34" s="24"/>
      <c r="L34" s="22"/>
      <c r="M34" s="19">
        <f t="shared" si="0"/>
        <v>0</v>
      </c>
      <c r="N34" s="19">
        <f t="shared" si="0"/>
        <v>0</v>
      </c>
      <c r="O34" s="23"/>
      <c r="P34" s="24"/>
      <c r="Q34" s="24"/>
      <c r="R34" s="22"/>
      <c r="S34" s="24"/>
      <c r="T34" s="24"/>
      <c r="U34" s="22"/>
      <c r="V34" s="25"/>
    </row>
    <row r="35" spans="1:22" ht="76.5">
      <c r="A35" s="20" t="s">
        <v>25</v>
      </c>
      <c r="B35" s="21" t="s">
        <v>301</v>
      </c>
      <c r="C35" s="22" t="s">
        <v>1</v>
      </c>
      <c r="D35" s="24">
        <v>1450</v>
      </c>
      <c r="E35" s="24">
        <v>1450</v>
      </c>
      <c r="F35" s="22"/>
      <c r="G35" s="24">
        <v>1400</v>
      </c>
      <c r="H35" s="24">
        <v>1400</v>
      </c>
      <c r="I35" s="22"/>
      <c r="J35" s="24">
        <v>1400</v>
      </c>
      <c r="K35" s="24">
        <v>1400</v>
      </c>
      <c r="L35" s="22"/>
      <c r="M35" s="19">
        <f t="shared" si="0"/>
        <v>0</v>
      </c>
      <c r="N35" s="19">
        <f t="shared" si="0"/>
        <v>0</v>
      </c>
      <c r="O35" s="23"/>
      <c r="P35" s="24">
        <v>1400</v>
      </c>
      <c r="Q35" s="24">
        <v>1400</v>
      </c>
      <c r="R35" s="22"/>
      <c r="S35" s="24">
        <v>1400</v>
      </c>
      <c r="T35" s="24">
        <v>1400</v>
      </c>
      <c r="U35" s="22"/>
      <c r="V35" s="25"/>
    </row>
    <row r="36" spans="1:22" ht="81" customHeight="1">
      <c r="A36" s="20" t="s">
        <v>26</v>
      </c>
      <c r="B36" s="21" t="s">
        <v>302</v>
      </c>
      <c r="C36" s="22" t="s">
        <v>1</v>
      </c>
      <c r="D36" s="24"/>
      <c r="E36" s="24"/>
      <c r="F36" s="22"/>
      <c r="G36" s="24"/>
      <c r="H36" s="24"/>
      <c r="I36" s="22"/>
      <c r="J36" s="24"/>
      <c r="K36" s="24"/>
      <c r="L36" s="22"/>
      <c r="M36" s="19">
        <f t="shared" si="0"/>
        <v>0</v>
      </c>
      <c r="N36" s="19">
        <f t="shared" si="0"/>
        <v>0</v>
      </c>
      <c r="O36" s="23"/>
      <c r="P36" s="24"/>
      <c r="Q36" s="24"/>
      <c r="R36" s="22"/>
      <c r="S36" s="24"/>
      <c r="T36" s="24"/>
      <c r="U36" s="22"/>
      <c r="V36" s="25"/>
    </row>
    <row r="37" spans="1:22" ht="47.25" customHeight="1">
      <c r="A37" s="20" t="s">
        <v>27</v>
      </c>
      <c r="B37" s="21" t="s">
        <v>268</v>
      </c>
      <c r="C37" s="22" t="s">
        <v>1</v>
      </c>
      <c r="D37" s="24"/>
      <c r="E37" s="24"/>
      <c r="F37" s="22"/>
      <c r="G37" s="24"/>
      <c r="H37" s="24"/>
      <c r="I37" s="22"/>
      <c r="J37" s="24"/>
      <c r="K37" s="24"/>
      <c r="L37" s="22"/>
      <c r="M37" s="19">
        <f t="shared" si="0"/>
        <v>0</v>
      </c>
      <c r="N37" s="19">
        <f t="shared" si="0"/>
        <v>0</v>
      </c>
      <c r="O37" s="23"/>
      <c r="P37" s="24"/>
      <c r="Q37" s="24"/>
      <c r="R37" s="22"/>
      <c r="S37" s="24"/>
      <c r="T37" s="24"/>
      <c r="U37" s="22"/>
      <c r="V37" s="25"/>
    </row>
    <row r="38" spans="1:22" ht="49.5" customHeight="1">
      <c r="A38" s="20" t="s">
        <v>28</v>
      </c>
      <c r="B38" s="21" t="s">
        <v>269</v>
      </c>
      <c r="C38" s="22" t="s">
        <v>1</v>
      </c>
      <c r="D38" s="24"/>
      <c r="E38" s="24"/>
      <c r="F38" s="22"/>
      <c r="G38" s="24"/>
      <c r="H38" s="24"/>
      <c r="I38" s="22"/>
      <c r="J38" s="24"/>
      <c r="K38" s="24"/>
      <c r="L38" s="22"/>
      <c r="M38" s="19">
        <f t="shared" si="0"/>
        <v>0</v>
      </c>
      <c r="N38" s="19">
        <f t="shared" si="0"/>
        <v>0</v>
      </c>
      <c r="O38" s="23"/>
      <c r="P38" s="24"/>
      <c r="Q38" s="24"/>
      <c r="R38" s="22"/>
      <c r="S38" s="24"/>
      <c r="T38" s="24"/>
      <c r="U38" s="22"/>
      <c r="V38" s="25"/>
    </row>
    <row r="39" spans="1:22" ht="37.5" customHeight="1">
      <c r="A39" s="20" t="s">
        <v>29</v>
      </c>
      <c r="B39" s="21" t="s">
        <v>270</v>
      </c>
      <c r="C39" s="22" t="s">
        <v>1</v>
      </c>
      <c r="D39" s="24">
        <v>600</v>
      </c>
      <c r="E39" s="24">
        <v>600</v>
      </c>
      <c r="F39" s="22"/>
      <c r="G39" s="24">
        <v>500</v>
      </c>
      <c r="H39" s="24">
        <v>500</v>
      </c>
      <c r="I39" s="22"/>
      <c r="J39" s="24">
        <v>500</v>
      </c>
      <c r="K39" s="24">
        <v>500</v>
      </c>
      <c r="L39" s="22"/>
      <c r="M39" s="19">
        <f t="shared" si="0"/>
        <v>0</v>
      </c>
      <c r="N39" s="19">
        <f t="shared" si="0"/>
        <v>0</v>
      </c>
      <c r="O39" s="23"/>
      <c r="P39" s="24">
        <v>500</v>
      </c>
      <c r="Q39" s="24">
        <v>500</v>
      </c>
      <c r="R39" s="22"/>
      <c r="S39" s="24">
        <v>500</v>
      </c>
      <c r="T39" s="24">
        <v>500</v>
      </c>
      <c r="U39" s="22"/>
      <c r="V39" s="25"/>
    </row>
    <row r="40" spans="1:22" ht="37.5" customHeight="1">
      <c r="A40" s="20" t="s">
        <v>30</v>
      </c>
      <c r="B40" s="21" t="s">
        <v>303</v>
      </c>
      <c r="C40" s="22" t="s">
        <v>1</v>
      </c>
      <c r="D40" s="22"/>
      <c r="E40" s="22"/>
      <c r="F40" s="22"/>
      <c r="G40" s="22"/>
      <c r="H40" s="22"/>
      <c r="I40" s="22"/>
      <c r="J40" s="22"/>
      <c r="K40" s="22"/>
      <c r="L40" s="22"/>
      <c r="M40" s="19">
        <f t="shared" si="0"/>
        <v>0</v>
      </c>
      <c r="N40" s="19">
        <f t="shared" si="0"/>
        <v>0</v>
      </c>
      <c r="O40" s="23"/>
      <c r="P40" s="22"/>
      <c r="Q40" s="22"/>
      <c r="R40" s="22"/>
      <c r="S40" s="22"/>
      <c r="T40" s="22"/>
      <c r="U40" s="22"/>
      <c r="V40" s="25"/>
    </row>
    <row r="41" spans="1:22" ht="25.5">
      <c r="A41" s="20" t="s">
        <v>31</v>
      </c>
      <c r="B41" s="21" t="s">
        <v>271</v>
      </c>
      <c r="C41" s="22" t="s">
        <v>1</v>
      </c>
      <c r="D41" s="22"/>
      <c r="E41" s="22"/>
      <c r="F41" s="22"/>
      <c r="G41" s="22"/>
      <c r="H41" s="22"/>
      <c r="I41" s="22"/>
      <c r="J41" s="22"/>
      <c r="K41" s="22"/>
      <c r="L41" s="22"/>
      <c r="M41" s="19">
        <f t="shared" si="0"/>
        <v>0</v>
      </c>
      <c r="N41" s="19">
        <f t="shared" si="0"/>
        <v>0</v>
      </c>
      <c r="O41" s="23"/>
      <c r="P41" s="22"/>
      <c r="Q41" s="22"/>
      <c r="R41" s="22"/>
      <c r="S41" s="22"/>
      <c r="T41" s="22"/>
      <c r="U41" s="22"/>
      <c r="V41" s="25"/>
    </row>
    <row r="42" spans="1:22" s="14" customFormat="1" ht="41.25" customHeight="1">
      <c r="A42" s="15" t="s">
        <v>32</v>
      </c>
      <c r="B42" s="16" t="s">
        <v>272</v>
      </c>
      <c r="C42" s="17" t="s">
        <v>33</v>
      </c>
      <c r="D42" s="18">
        <f>D44+D45</f>
        <v>13210.300000000001</v>
      </c>
      <c r="E42" s="18">
        <f>E44+E45</f>
        <v>13210.300000000001</v>
      </c>
      <c r="F42" s="17"/>
      <c r="G42" s="18">
        <f>G44+G45</f>
        <v>13000</v>
      </c>
      <c r="H42" s="18">
        <f>H44+H45</f>
        <v>13000</v>
      </c>
      <c r="I42" s="17"/>
      <c r="J42" s="18">
        <f>J44+J45</f>
        <v>13000</v>
      </c>
      <c r="K42" s="18">
        <f>K44+K45</f>
        <v>13000</v>
      </c>
      <c r="L42" s="17"/>
      <c r="M42" s="19">
        <f t="shared" si="0"/>
        <v>0</v>
      </c>
      <c r="N42" s="19">
        <f t="shared" si="0"/>
        <v>0</v>
      </c>
      <c r="O42" s="19"/>
      <c r="P42" s="18">
        <f>P44+P45</f>
        <v>13000</v>
      </c>
      <c r="Q42" s="18">
        <f>Q44+Q45</f>
        <v>13000</v>
      </c>
      <c r="R42" s="17"/>
      <c r="S42" s="18">
        <f>S44+S45</f>
        <v>13000</v>
      </c>
      <c r="T42" s="18">
        <f>T44+T45</f>
        <v>13000</v>
      </c>
      <c r="U42" s="17"/>
      <c r="V42" s="31"/>
    </row>
    <row r="43" spans="1:22" ht="18" customHeight="1">
      <c r="A43" s="20"/>
      <c r="B43" s="21" t="s">
        <v>244</v>
      </c>
      <c r="C43" s="22"/>
      <c r="D43" s="24"/>
      <c r="E43" s="24"/>
      <c r="F43" s="22"/>
      <c r="G43" s="24"/>
      <c r="H43" s="24"/>
      <c r="I43" s="22"/>
      <c r="J43" s="24"/>
      <c r="K43" s="24"/>
      <c r="L43" s="22"/>
      <c r="M43" s="19">
        <f t="shared" si="0"/>
        <v>0</v>
      </c>
      <c r="N43" s="19">
        <f t="shared" si="0"/>
        <v>0</v>
      </c>
      <c r="O43" s="23"/>
      <c r="P43" s="24"/>
      <c r="Q43" s="24"/>
      <c r="R43" s="22"/>
      <c r="S43" s="24"/>
      <c r="T43" s="24"/>
      <c r="U43" s="22"/>
      <c r="V43" s="25"/>
    </row>
    <row r="44" spans="1:22" s="14" customFormat="1" ht="81.75" customHeight="1">
      <c r="A44" s="26" t="s">
        <v>34</v>
      </c>
      <c r="B44" s="27" t="s">
        <v>273</v>
      </c>
      <c r="C44" s="28" t="s">
        <v>1</v>
      </c>
      <c r="D44" s="29">
        <v>4416.1000000000004</v>
      </c>
      <c r="E44" s="29">
        <v>4416.1000000000004</v>
      </c>
      <c r="F44" s="28"/>
      <c r="G44" s="29">
        <v>4000</v>
      </c>
      <c r="H44" s="29">
        <v>4000</v>
      </c>
      <c r="I44" s="28"/>
      <c r="J44" s="29">
        <v>4000</v>
      </c>
      <c r="K44" s="29">
        <v>4000</v>
      </c>
      <c r="L44" s="28"/>
      <c r="M44" s="19">
        <f t="shared" si="0"/>
        <v>0</v>
      </c>
      <c r="N44" s="19">
        <f t="shared" si="0"/>
        <v>0</v>
      </c>
      <c r="O44" s="30"/>
      <c r="P44" s="29">
        <v>4000</v>
      </c>
      <c r="Q44" s="29">
        <v>4000</v>
      </c>
      <c r="R44" s="28"/>
      <c r="S44" s="29">
        <v>4000</v>
      </c>
      <c r="T44" s="29">
        <v>4000</v>
      </c>
      <c r="U44" s="28"/>
      <c r="V44" s="31"/>
    </row>
    <row r="45" spans="1:22" s="14" customFormat="1" ht="81.75" customHeight="1">
      <c r="A45" s="26" t="s">
        <v>35</v>
      </c>
      <c r="B45" s="27" t="s">
        <v>304</v>
      </c>
      <c r="C45" s="28" t="s">
        <v>1</v>
      </c>
      <c r="D45" s="29">
        <v>8794.2000000000007</v>
      </c>
      <c r="E45" s="29">
        <v>8794.2000000000007</v>
      </c>
      <c r="F45" s="28"/>
      <c r="G45" s="29">
        <v>9000</v>
      </c>
      <c r="H45" s="29">
        <v>9000</v>
      </c>
      <c r="I45" s="28"/>
      <c r="J45" s="29">
        <v>9000</v>
      </c>
      <c r="K45" s="29">
        <v>9000</v>
      </c>
      <c r="L45" s="28"/>
      <c r="M45" s="19">
        <f t="shared" si="0"/>
        <v>0</v>
      </c>
      <c r="N45" s="19">
        <f t="shared" si="0"/>
        <v>0</v>
      </c>
      <c r="O45" s="30"/>
      <c r="P45" s="29">
        <v>9000</v>
      </c>
      <c r="Q45" s="29">
        <v>9000</v>
      </c>
      <c r="R45" s="28"/>
      <c r="S45" s="29">
        <v>9000</v>
      </c>
      <c r="T45" s="29">
        <v>9000</v>
      </c>
      <c r="U45" s="28"/>
      <c r="V45" s="31"/>
    </row>
    <row r="46" spans="1:22" s="14" customFormat="1" ht="53.25" customHeight="1">
      <c r="A46" s="15" t="s">
        <v>36</v>
      </c>
      <c r="B46" s="16" t="s">
        <v>246</v>
      </c>
      <c r="C46" s="17" t="s">
        <v>37</v>
      </c>
      <c r="D46" s="18">
        <v>1464841</v>
      </c>
      <c r="E46" s="17">
        <f>E48</f>
        <v>978792.9</v>
      </c>
      <c r="F46" s="18">
        <f>F52</f>
        <v>500560.5</v>
      </c>
      <c r="G46" s="17">
        <v>1416653.4</v>
      </c>
      <c r="H46" s="17">
        <f>H48</f>
        <v>916653.4</v>
      </c>
      <c r="I46" s="18">
        <f>I52</f>
        <v>500000</v>
      </c>
      <c r="J46" s="17">
        <v>1416653.4</v>
      </c>
      <c r="K46" s="17">
        <f>K48</f>
        <v>1017772.8</v>
      </c>
      <c r="L46" s="18">
        <f>L52</f>
        <v>672000</v>
      </c>
      <c r="M46" s="30">
        <f>N46+O46</f>
        <v>273119.40000000002</v>
      </c>
      <c r="N46" s="19">
        <f>K46-H46</f>
        <v>101119.40000000002</v>
      </c>
      <c r="O46" s="30">
        <f>L46-I46</f>
        <v>172000</v>
      </c>
      <c r="P46" s="17">
        <v>1416653.4</v>
      </c>
      <c r="Q46" s="17">
        <f>Q48</f>
        <v>997772.80000000005</v>
      </c>
      <c r="R46" s="18">
        <f>R48</f>
        <v>750000</v>
      </c>
      <c r="S46" s="17">
        <v>1416653.4</v>
      </c>
      <c r="T46" s="17">
        <f>T48</f>
        <v>977772.8</v>
      </c>
      <c r="U46" s="18">
        <f>U52</f>
        <v>775000</v>
      </c>
      <c r="V46" s="31"/>
    </row>
    <row r="47" spans="1:22" ht="12.75" customHeight="1">
      <c r="A47" s="20"/>
      <c r="B47" s="21" t="s">
        <v>244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3"/>
      <c r="N47" s="23"/>
      <c r="O47" s="23"/>
      <c r="P47" s="22"/>
      <c r="Q47" s="22"/>
      <c r="R47" s="22"/>
      <c r="S47" s="22"/>
      <c r="T47" s="22"/>
      <c r="U47" s="22"/>
      <c r="V47" s="25"/>
    </row>
    <row r="48" spans="1:22" s="14" customFormat="1" ht="66.75" customHeight="1">
      <c r="A48" s="15" t="s">
        <v>38</v>
      </c>
      <c r="B48" s="16" t="s">
        <v>274</v>
      </c>
      <c r="C48" s="17" t="s">
        <v>39</v>
      </c>
      <c r="D48" s="17">
        <f>D50+D51</f>
        <v>978792.9</v>
      </c>
      <c r="E48" s="17">
        <f>E50+E51</f>
        <v>978792.9</v>
      </c>
      <c r="F48" s="17"/>
      <c r="G48" s="17">
        <f>G50+G51</f>
        <v>916653.4</v>
      </c>
      <c r="H48" s="17">
        <f>H50+H51</f>
        <v>916653.4</v>
      </c>
      <c r="I48" s="17"/>
      <c r="J48" s="17">
        <f>J50+J51</f>
        <v>1017772.8</v>
      </c>
      <c r="K48" s="17">
        <f>K50+K51</f>
        <v>1017772.8</v>
      </c>
      <c r="L48" s="17"/>
      <c r="M48" s="30">
        <f>J48-G48</f>
        <v>101119.40000000002</v>
      </c>
      <c r="N48" s="30">
        <f>K48-H48</f>
        <v>101119.40000000002</v>
      </c>
      <c r="O48" s="19"/>
      <c r="P48" s="18">
        <f>Q48+R48</f>
        <v>1747772.8</v>
      </c>
      <c r="Q48" s="17">
        <f>Q50+Q51</f>
        <v>997772.80000000005</v>
      </c>
      <c r="R48" s="18">
        <f>R52</f>
        <v>750000</v>
      </c>
      <c r="S48" s="17">
        <f>S50+S51</f>
        <v>977772.8</v>
      </c>
      <c r="T48" s="17">
        <f>T50+T51</f>
        <v>977772.8</v>
      </c>
      <c r="U48" s="17"/>
      <c r="V48" s="31"/>
    </row>
    <row r="49" spans="1:22" ht="12.75" customHeight="1">
      <c r="A49" s="20"/>
      <c r="B49" s="21" t="s">
        <v>244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30"/>
      <c r="N49" s="30"/>
      <c r="O49" s="30"/>
      <c r="P49" s="22"/>
      <c r="Q49" s="22"/>
      <c r="R49" s="22"/>
      <c r="S49" s="22"/>
      <c r="T49" s="22"/>
      <c r="U49" s="22"/>
      <c r="V49" s="25"/>
    </row>
    <row r="50" spans="1:22" ht="41.25" customHeight="1">
      <c r="A50" s="20" t="s">
        <v>40</v>
      </c>
      <c r="B50" s="21" t="s">
        <v>311</v>
      </c>
      <c r="C50" s="22" t="s">
        <v>1</v>
      </c>
      <c r="D50" s="22">
        <v>976132.1</v>
      </c>
      <c r="E50" s="22">
        <v>976132.1</v>
      </c>
      <c r="F50" s="22"/>
      <c r="G50" s="22">
        <v>914256.6</v>
      </c>
      <c r="H50" s="22">
        <v>914256.6</v>
      </c>
      <c r="I50" s="22"/>
      <c r="J50" s="24">
        <v>1015376</v>
      </c>
      <c r="K50" s="24">
        <v>1015376</v>
      </c>
      <c r="L50" s="22"/>
      <c r="M50" s="30">
        <f>J50-G50</f>
        <v>101119.40000000002</v>
      </c>
      <c r="N50" s="30">
        <f>K50-H50</f>
        <v>101119.40000000002</v>
      </c>
      <c r="O50" s="30"/>
      <c r="P50" s="24">
        <v>995376</v>
      </c>
      <c r="Q50" s="24">
        <v>995376</v>
      </c>
      <c r="R50" s="22"/>
      <c r="S50" s="24">
        <v>975376</v>
      </c>
      <c r="T50" s="24">
        <v>975376</v>
      </c>
      <c r="U50" s="22"/>
      <c r="V50" s="25"/>
    </row>
    <row r="51" spans="1:22" ht="28.5" customHeight="1">
      <c r="A51" s="20" t="s">
        <v>41</v>
      </c>
      <c r="B51" s="21" t="s">
        <v>247</v>
      </c>
      <c r="C51" s="22" t="s">
        <v>1</v>
      </c>
      <c r="D51" s="22">
        <v>2660.8</v>
      </c>
      <c r="E51" s="22">
        <v>2660.8</v>
      </c>
      <c r="F51" s="22"/>
      <c r="G51" s="22">
        <v>2396.8000000000002</v>
      </c>
      <c r="H51" s="22">
        <v>2396.8000000000002</v>
      </c>
      <c r="I51" s="22"/>
      <c r="J51" s="22">
        <v>2396.8000000000002</v>
      </c>
      <c r="K51" s="22">
        <v>2396.8000000000002</v>
      </c>
      <c r="L51" s="22"/>
      <c r="M51" s="30"/>
      <c r="N51" s="30"/>
      <c r="O51" s="30"/>
      <c r="P51" s="22">
        <v>2396.8000000000002</v>
      </c>
      <c r="Q51" s="22">
        <v>2396.8000000000002</v>
      </c>
      <c r="R51" s="22"/>
      <c r="S51" s="22">
        <v>2396.8000000000002</v>
      </c>
      <c r="T51" s="22">
        <v>2396.8000000000002</v>
      </c>
      <c r="U51" s="22"/>
      <c r="V51" s="25"/>
    </row>
    <row r="52" spans="1:22" s="14" customFormat="1" ht="52.5" customHeight="1">
      <c r="A52" s="15" t="s">
        <v>42</v>
      </c>
      <c r="B52" s="16" t="s">
        <v>275</v>
      </c>
      <c r="C52" s="17" t="s">
        <v>43</v>
      </c>
      <c r="D52" s="18">
        <f>D55</f>
        <v>486048.1</v>
      </c>
      <c r="E52" s="17"/>
      <c r="F52" s="18">
        <f>F54+F55</f>
        <v>500560.5</v>
      </c>
      <c r="G52" s="18">
        <v>500000</v>
      </c>
      <c r="H52" s="17"/>
      <c r="I52" s="18">
        <f>I55</f>
        <v>500000</v>
      </c>
      <c r="J52" s="18">
        <v>672000</v>
      </c>
      <c r="K52" s="17"/>
      <c r="L52" s="18">
        <f>L55</f>
        <v>672000</v>
      </c>
      <c r="M52" s="30">
        <f>J52-G52</f>
        <v>172000</v>
      </c>
      <c r="N52" s="19"/>
      <c r="O52" s="30">
        <f>L52-I52</f>
        <v>172000</v>
      </c>
      <c r="P52" s="18">
        <v>750000</v>
      </c>
      <c r="Q52" s="17"/>
      <c r="R52" s="18">
        <f>R55</f>
        <v>750000</v>
      </c>
      <c r="S52" s="18">
        <v>775000</v>
      </c>
      <c r="T52" s="17"/>
      <c r="U52" s="18">
        <f>U55</f>
        <v>775000</v>
      </c>
      <c r="V52" s="31"/>
    </row>
    <row r="53" spans="1:22" ht="12.75" customHeight="1">
      <c r="A53" s="20"/>
      <c r="B53" s="21" t="s">
        <v>244</v>
      </c>
      <c r="C53" s="22"/>
      <c r="D53" s="24"/>
      <c r="E53" s="22"/>
      <c r="F53" s="24"/>
      <c r="G53" s="24"/>
      <c r="H53" s="22"/>
      <c r="I53" s="24"/>
      <c r="J53" s="24"/>
      <c r="K53" s="22"/>
      <c r="L53" s="24"/>
      <c r="M53" s="30"/>
      <c r="N53" s="30"/>
      <c r="O53" s="30"/>
      <c r="P53" s="24"/>
      <c r="Q53" s="22"/>
      <c r="R53" s="24"/>
      <c r="S53" s="24"/>
      <c r="T53" s="22"/>
      <c r="U53" s="24"/>
      <c r="V53" s="25"/>
    </row>
    <row r="54" spans="1:22" ht="26.25" customHeight="1">
      <c r="A54" s="20"/>
      <c r="B54" s="27" t="s">
        <v>241</v>
      </c>
      <c r="C54" s="22"/>
      <c r="D54" s="24">
        <v>14512.4</v>
      </c>
      <c r="E54" s="22"/>
      <c r="F54" s="24">
        <v>14512.4</v>
      </c>
      <c r="G54" s="24"/>
      <c r="H54" s="22"/>
      <c r="I54" s="24"/>
      <c r="J54" s="24"/>
      <c r="K54" s="22"/>
      <c r="L54" s="24"/>
      <c r="M54" s="30"/>
      <c r="N54" s="30"/>
      <c r="O54" s="30"/>
      <c r="P54" s="24"/>
      <c r="Q54" s="22"/>
      <c r="R54" s="24"/>
      <c r="S54" s="24"/>
      <c r="T54" s="22"/>
      <c r="U54" s="24"/>
      <c r="V54" s="25"/>
    </row>
    <row r="55" spans="1:22" ht="36" customHeight="1">
      <c r="A55" s="20" t="s">
        <v>44</v>
      </c>
      <c r="B55" s="21" t="s">
        <v>312</v>
      </c>
      <c r="C55" s="22" t="s">
        <v>1</v>
      </c>
      <c r="D55" s="29">
        <v>486048.1</v>
      </c>
      <c r="E55" s="28"/>
      <c r="F55" s="29">
        <v>486048.1</v>
      </c>
      <c r="G55" s="29">
        <v>500000</v>
      </c>
      <c r="H55" s="28"/>
      <c r="I55" s="29">
        <v>500000</v>
      </c>
      <c r="J55" s="29">
        <v>672000</v>
      </c>
      <c r="K55" s="28"/>
      <c r="L55" s="29">
        <v>672000</v>
      </c>
      <c r="M55" s="30">
        <f>J55-G55</f>
        <v>172000</v>
      </c>
      <c r="N55" s="30"/>
      <c r="O55" s="30">
        <f>L55-I55</f>
        <v>172000</v>
      </c>
      <c r="P55" s="29">
        <v>750000</v>
      </c>
      <c r="Q55" s="28"/>
      <c r="R55" s="29">
        <v>750000</v>
      </c>
      <c r="S55" s="29">
        <v>775000</v>
      </c>
      <c r="T55" s="28"/>
      <c r="U55" s="29">
        <v>775000</v>
      </c>
      <c r="V55" s="25"/>
    </row>
    <row r="56" spans="1:22" s="14" customFormat="1" ht="59.25" customHeight="1">
      <c r="A56" s="15" t="s">
        <v>45</v>
      </c>
      <c r="B56" s="16" t="s">
        <v>248</v>
      </c>
      <c r="C56" s="17" t="s">
        <v>46</v>
      </c>
      <c r="D56" s="18">
        <v>442535.8</v>
      </c>
      <c r="E56" s="17">
        <f>E61+E66+E69+E93</f>
        <v>109029.4</v>
      </c>
      <c r="F56" s="17">
        <f>F93</f>
        <v>333506.40000000002</v>
      </c>
      <c r="G56" s="18">
        <v>320824</v>
      </c>
      <c r="H56" s="17">
        <f>H61+H66+H69+H93</f>
        <v>66627.199999999997</v>
      </c>
      <c r="I56" s="17">
        <f>I93</f>
        <v>254196.8</v>
      </c>
      <c r="J56" s="18">
        <v>320824</v>
      </c>
      <c r="K56" s="17">
        <f>K61+K66+K69+K93</f>
        <v>66627.199999999997</v>
      </c>
      <c r="L56" s="18">
        <f>L93</f>
        <v>278000</v>
      </c>
      <c r="M56" s="19">
        <f>N56+O96</f>
        <v>23803.200000000012</v>
      </c>
      <c r="N56" s="19">
        <f>K56-H56</f>
        <v>0</v>
      </c>
      <c r="O56" s="30">
        <f>L56-I56</f>
        <v>23803.200000000012</v>
      </c>
      <c r="P56" s="18">
        <v>320824</v>
      </c>
      <c r="Q56" s="17">
        <f>Q61+Q66+Q69+Q93</f>
        <v>66627.199999999997</v>
      </c>
      <c r="R56" s="17">
        <f>R93</f>
        <v>290000</v>
      </c>
      <c r="S56" s="18">
        <v>320824</v>
      </c>
      <c r="T56" s="17">
        <f>T61+T66+T69+T93</f>
        <v>66627.199999999997</v>
      </c>
      <c r="U56" s="17">
        <f>U93</f>
        <v>300000</v>
      </c>
      <c r="V56" s="31"/>
    </row>
    <row r="57" spans="1:22" ht="12.75" customHeight="1">
      <c r="A57" s="20"/>
      <c r="B57" s="21" t="s">
        <v>244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3"/>
      <c r="N57" s="23"/>
      <c r="O57" s="23"/>
      <c r="P57" s="22"/>
      <c r="Q57" s="22"/>
      <c r="R57" s="22"/>
      <c r="S57" s="22"/>
      <c r="T57" s="22"/>
      <c r="U57" s="22"/>
      <c r="V57" s="25"/>
    </row>
    <row r="58" spans="1:22" s="14" customFormat="1" ht="44.25" customHeight="1">
      <c r="A58" s="15" t="s">
        <v>47</v>
      </c>
      <c r="B58" s="16" t="s">
        <v>249</v>
      </c>
      <c r="C58" s="17" t="s">
        <v>48</v>
      </c>
      <c r="D58" s="17"/>
      <c r="E58" s="17"/>
      <c r="F58" s="17"/>
      <c r="G58" s="17"/>
      <c r="H58" s="17"/>
      <c r="I58" s="17"/>
      <c r="J58" s="17"/>
      <c r="K58" s="17"/>
      <c r="L58" s="17"/>
      <c r="M58" s="19"/>
      <c r="N58" s="19"/>
      <c r="O58" s="19"/>
      <c r="P58" s="17"/>
      <c r="Q58" s="17"/>
      <c r="R58" s="17"/>
      <c r="S58" s="17"/>
      <c r="T58" s="17"/>
      <c r="U58" s="17"/>
      <c r="V58" s="31"/>
    </row>
    <row r="59" spans="1:22" ht="18" customHeight="1">
      <c r="A59" s="20"/>
      <c r="B59" s="21" t="s">
        <v>244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3"/>
      <c r="N59" s="23"/>
      <c r="O59" s="23"/>
      <c r="P59" s="22"/>
      <c r="Q59" s="22"/>
      <c r="R59" s="22"/>
      <c r="S59" s="22"/>
      <c r="T59" s="22"/>
      <c r="U59" s="22"/>
      <c r="V59" s="25"/>
    </row>
    <row r="60" spans="1:22" ht="39" customHeight="1">
      <c r="A60" s="20" t="s">
        <v>49</v>
      </c>
      <c r="B60" s="21" t="s">
        <v>276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3"/>
      <c r="N60" s="23"/>
      <c r="O60" s="23"/>
      <c r="P60" s="22"/>
      <c r="Q60" s="22"/>
      <c r="R60" s="22"/>
      <c r="S60" s="22"/>
      <c r="T60" s="22"/>
      <c r="U60" s="22"/>
      <c r="V60" s="25"/>
    </row>
    <row r="61" spans="1:22" s="14" customFormat="1" ht="44.25" customHeight="1">
      <c r="A61" s="15" t="s">
        <v>50</v>
      </c>
      <c r="B61" s="16" t="s">
        <v>277</v>
      </c>
      <c r="C61" s="17" t="s">
        <v>51</v>
      </c>
      <c r="D61" s="18">
        <f>D63+D64+D65</f>
        <v>25109.200000000001</v>
      </c>
      <c r="E61" s="18">
        <f>E63+E64+E65</f>
        <v>25109.200000000001</v>
      </c>
      <c r="F61" s="17"/>
      <c r="G61" s="18">
        <f>G63+G64+G65</f>
        <v>23400</v>
      </c>
      <c r="H61" s="18">
        <f>H63+H64+H65</f>
        <v>23400</v>
      </c>
      <c r="I61" s="17"/>
      <c r="J61" s="18">
        <f>J63+J64+J65</f>
        <v>23400</v>
      </c>
      <c r="K61" s="18">
        <f>K63+K64+K65</f>
        <v>23400</v>
      </c>
      <c r="L61" s="17"/>
      <c r="M61" s="19">
        <f>J61-G61</f>
        <v>0</v>
      </c>
      <c r="N61" s="19">
        <f>K61-H61</f>
        <v>0</v>
      </c>
      <c r="O61" s="19"/>
      <c r="P61" s="18">
        <f>P63+P64+P65</f>
        <v>23400</v>
      </c>
      <c r="Q61" s="18">
        <f>Q63+Q64+Q65</f>
        <v>23400</v>
      </c>
      <c r="R61" s="17"/>
      <c r="S61" s="18">
        <f>S63+S64+S65</f>
        <v>23400</v>
      </c>
      <c r="T61" s="18">
        <f>T63+T64+T65</f>
        <v>23400</v>
      </c>
      <c r="U61" s="17"/>
      <c r="V61" s="31"/>
    </row>
    <row r="62" spans="1:22" ht="12.75" customHeight="1">
      <c r="A62" s="20"/>
      <c r="B62" s="21" t="s">
        <v>244</v>
      </c>
      <c r="C62" s="22"/>
      <c r="D62" s="24"/>
      <c r="E62" s="24"/>
      <c r="F62" s="22"/>
      <c r="G62" s="24"/>
      <c r="H62" s="24"/>
      <c r="I62" s="22"/>
      <c r="J62" s="24"/>
      <c r="K62" s="24"/>
      <c r="L62" s="22"/>
      <c r="M62" s="23"/>
      <c r="N62" s="23"/>
      <c r="O62" s="23"/>
      <c r="P62" s="24"/>
      <c r="Q62" s="24"/>
      <c r="R62" s="22"/>
      <c r="S62" s="24"/>
      <c r="T62" s="24"/>
      <c r="U62" s="22"/>
      <c r="V62" s="25"/>
    </row>
    <row r="63" spans="1:22" ht="27" customHeight="1">
      <c r="A63" s="20" t="s">
        <v>52</v>
      </c>
      <c r="B63" s="21" t="s">
        <v>278</v>
      </c>
      <c r="C63" s="22" t="s">
        <v>1</v>
      </c>
      <c r="D63" s="24">
        <v>9851</v>
      </c>
      <c r="E63" s="24">
        <v>9851</v>
      </c>
      <c r="F63" s="22"/>
      <c r="G63" s="24">
        <v>12340</v>
      </c>
      <c r="H63" s="24">
        <v>12340</v>
      </c>
      <c r="I63" s="22"/>
      <c r="J63" s="24">
        <v>12340</v>
      </c>
      <c r="K63" s="24">
        <v>12340</v>
      </c>
      <c r="L63" s="22"/>
      <c r="M63" s="19">
        <f t="shared" ref="M63:N76" si="1">J63-G63</f>
        <v>0</v>
      </c>
      <c r="N63" s="19">
        <f t="shared" si="1"/>
        <v>0</v>
      </c>
      <c r="O63" s="23"/>
      <c r="P63" s="24">
        <v>12340</v>
      </c>
      <c r="Q63" s="24">
        <v>12340</v>
      </c>
      <c r="R63" s="22"/>
      <c r="S63" s="24">
        <v>12340</v>
      </c>
      <c r="T63" s="24">
        <v>12340</v>
      </c>
      <c r="U63" s="22"/>
      <c r="V63" s="25"/>
    </row>
    <row r="64" spans="1:22" ht="50.25" customHeight="1">
      <c r="A64" s="20" t="s">
        <v>53</v>
      </c>
      <c r="B64" s="21" t="s">
        <v>279</v>
      </c>
      <c r="C64" s="22" t="s">
        <v>1</v>
      </c>
      <c r="D64" s="24">
        <v>10506.4</v>
      </c>
      <c r="E64" s="24">
        <v>10506.4</v>
      </c>
      <c r="F64" s="22"/>
      <c r="G64" s="24">
        <v>8100</v>
      </c>
      <c r="H64" s="24">
        <v>8100</v>
      </c>
      <c r="I64" s="22"/>
      <c r="J64" s="24">
        <v>8100</v>
      </c>
      <c r="K64" s="24">
        <v>8100</v>
      </c>
      <c r="L64" s="22"/>
      <c r="M64" s="19">
        <f t="shared" si="1"/>
        <v>0</v>
      </c>
      <c r="N64" s="19">
        <f t="shared" si="1"/>
        <v>0</v>
      </c>
      <c r="O64" s="23"/>
      <c r="P64" s="24">
        <v>8100</v>
      </c>
      <c r="Q64" s="24">
        <v>8100</v>
      </c>
      <c r="R64" s="22"/>
      <c r="S64" s="24">
        <v>8100</v>
      </c>
      <c r="T64" s="24">
        <v>8100</v>
      </c>
      <c r="U64" s="22"/>
      <c r="V64" s="25"/>
    </row>
    <row r="65" spans="1:22" ht="18" customHeight="1">
      <c r="A65" s="20" t="s">
        <v>54</v>
      </c>
      <c r="B65" s="21" t="s">
        <v>280</v>
      </c>
      <c r="C65" s="22" t="s">
        <v>1</v>
      </c>
      <c r="D65" s="24">
        <v>4751.8</v>
      </c>
      <c r="E65" s="24">
        <v>4751.8</v>
      </c>
      <c r="F65" s="22"/>
      <c r="G65" s="24">
        <v>2960</v>
      </c>
      <c r="H65" s="24">
        <v>2960</v>
      </c>
      <c r="I65" s="22"/>
      <c r="J65" s="24">
        <v>2960</v>
      </c>
      <c r="K65" s="24">
        <v>2960</v>
      </c>
      <c r="L65" s="22"/>
      <c r="M65" s="19">
        <f t="shared" si="1"/>
        <v>0</v>
      </c>
      <c r="N65" s="19">
        <f t="shared" si="1"/>
        <v>0</v>
      </c>
      <c r="O65" s="23"/>
      <c r="P65" s="24">
        <v>2960</v>
      </c>
      <c r="Q65" s="24">
        <v>2960</v>
      </c>
      <c r="R65" s="22"/>
      <c r="S65" s="24">
        <v>2960</v>
      </c>
      <c r="T65" s="24">
        <v>2960</v>
      </c>
      <c r="U65" s="22"/>
      <c r="V65" s="25"/>
    </row>
    <row r="66" spans="1:22" s="14" customFormat="1" ht="50.25" customHeight="1">
      <c r="A66" s="15" t="s">
        <v>55</v>
      </c>
      <c r="B66" s="16" t="s">
        <v>281</v>
      </c>
      <c r="C66" s="17" t="s">
        <v>56</v>
      </c>
      <c r="D66" s="18">
        <f>D68</f>
        <v>2227.1999999999998</v>
      </c>
      <c r="E66" s="18">
        <f>E68</f>
        <v>2227.1999999999998</v>
      </c>
      <c r="F66" s="17"/>
      <c r="G66" s="18">
        <f>G68</f>
        <v>2227.1999999999998</v>
      </c>
      <c r="H66" s="18">
        <f>H68</f>
        <v>2227.1999999999998</v>
      </c>
      <c r="I66" s="17"/>
      <c r="J66" s="18">
        <f>J68</f>
        <v>2227.1999999999998</v>
      </c>
      <c r="K66" s="18">
        <f>K68</f>
        <v>2227.1999999999998</v>
      </c>
      <c r="L66" s="17"/>
      <c r="M66" s="19">
        <f t="shared" si="1"/>
        <v>0</v>
      </c>
      <c r="N66" s="19">
        <f t="shared" si="1"/>
        <v>0</v>
      </c>
      <c r="O66" s="19"/>
      <c r="P66" s="18">
        <f>P68</f>
        <v>2227.1999999999998</v>
      </c>
      <c r="Q66" s="18">
        <f>Q68</f>
        <v>2227.1999999999998</v>
      </c>
      <c r="R66" s="17"/>
      <c r="S66" s="18">
        <f>S68</f>
        <v>2227.1999999999998</v>
      </c>
      <c r="T66" s="18">
        <f>T68</f>
        <v>2227.1999999999998</v>
      </c>
      <c r="U66" s="17"/>
      <c r="V66" s="31"/>
    </row>
    <row r="67" spans="1:22" ht="12.75" customHeight="1">
      <c r="A67" s="20"/>
      <c r="B67" s="21" t="s">
        <v>244</v>
      </c>
      <c r="C67" s="22"/>
      <c r="D67" s="24"/>
      <c r="E67" s="24"/>
      <c r="F67" s="22"/>
      <c r="G67" s="24"/>
      <c r="H67" s="24"/>
      <c r="I67" s="22"/>
      <c r="J67" s="24"/>
      <c r="K67" s="24"/>
      <c r="L67" s="22"/>
      <c r="M67" s="19">
        <f t="shared" si="1"/>
        <v>0</v>
      </c>
      <c r="N67" s="19">
        <f t="shared" si="1"/>
        <v>0</v>
      </c>
      <c r="O67" s="23"/>
      <c r="P67" s="24"/>
      <c r="Q67" s="24"/>
      <c r="R67" s="22"/>
      <c r="S67" s="24"/>
      <c r="T67" s="24"/>
      <c r="U67" s="22"/>
      <c r="V67" s="25"/>
    </row>
    <row r="68" spans="1:22" ht="51" customHeight="1">
      <c r="A68" s="20" t="s">
        <v>57</v>
      </c>
      <c r="B68" s="21" t="s">
        <v>313</v>
      </c>
      <c r="C68" s="22"/>
      <c r="D68" s="24">
        <v>2227.1999999999998</v>
      </c>
      <c r="E68" s="24">
        <v>2227.1999999999998</v>
      </c>
      <c r="F68" s="22"/>
      <c r="G68" s="24">
        <v>2227.1999999999998</v>
      </c>
      <c r="H68" s="24">
        <v>2227.1999999999998</v>
      </c>
      <c r="I68" s="22"/>
      <c r="J68" s="24">
        <v>2227.1999999999998</v>
      </c>
      <c r="K68" s="24">
        <v>2227.1999999999998</v>
      </c>
      <c r="L68" s="22"/>
      <c r="M68" s="19">
        <f t="shared" si="1"/>
        <v>0</v>
      </c>
      <c r="N68" s="19">
        <f t="shared" si="1"/>
        <v>0</v>
      </c>
      <c r="O68" s="23"/>
      <c r="P68" s="24">
        <v>2227.1999999999998</v>
      </c>
      <c r="Q68" s="24">
        <v>2227.1999999999998</v>
      </c>
      <c r="R68" s="22"/>
      <c r="S68" s="24">
        <v>2227.1999999999998</v>
      </c>
      <c r="T68" s="24">
        <v>2227.1999999999998</v>
      </c>
      <c r="U68" s="22"/>
      <c r="V68" s="25"/>
    </row>
    <row r="69" spans="1:22" s="14" customFormat="1" ht="50.25" customHeight="1">
      <c r="A69" s="15" t="s">
        <v>58</v>
      </c>
      <c r="B69" s="16" t="s">
        <v>250</v>
      </c>
      <c r="C69" s="17" t="s">
        <v>59</v>
      </c>
      <c r="D69" s="18">
        <f>D78+D81+D82+D88</f>
        <v>72279.5</v>
      </c>
      <c r="E69" s="18">
        <f>E78+E81+E82+E88</f>
        <v>72279.5</v>
      </c>
      <c r="F69" s="17"/>
      <c r="G69" s="18">
        <f>G78+G81+G82+G88</f>
        <v>39500</v>
      </c>
      <c r="H69" s="18">
        <f>H78+H81+H82+H88</f>
        <v>39500</v>
      </c>
      <c r="I69" s="17"/>
      <c r="J69" s="18">
        <f>J78+J81+J82+J88</f>
        <v>39500</v>
      </c>
      <c r="K69" s="18">
        <f>K78+K81+K82+K88</f>
        <v>39500</v>
      </c>
      <c r="L69" s="17"/>
      <c r="M69" s="19">
        <f>J69-G69</f>
        <v>0</v>
      </c>
      <c r="N69" s="19">
        <f t="shared" si="1"/>
        <v>0</v>
      </c>
      <c r="O69" s="19"/>
      <c r="P69" s="18">
        <f>P78+P81+P82+P88</f>
        <v>39500</v>
      </c>
      <c r="Q69" s="18">
        <f>Q78+Q81+Q82+Q88</f>
        <v>39500</v>
      </c>
      <c r="R69" s="17"/>
      <c r="S69" s="18">
        <f>S78+S81+S82+S88</f>
        <v>39500</v>
      </c>
      <c r="T69" s="18">
        <f>T78+T81+T82+T88</f>
        <v>39500</v>
      </c>
      <c r="U69" s="17"/>
      <c r="V69" s="31"/>
    </row>
    <row r="70" spans="1:22" ht="12.75" customHeight="1">
      <c r="A70" s="20"/>
      <c r="B70" s="21" t="s">
        <v>244</v>
      </c>
      <c r="C70" s="22"/>
      <c r="D70" s="24"/>
      <c r="E70" s="24"/>
      <c r="F70" s="22"/>
      <c r="G70" s="24"/>
      <c r="H70" s="24"/>
      <c r="I70" s="22"/>
      <c r="J70" s="24"/>
      <c r="K70" s="24"/>
      <c r="L70" s="22"/>
      <c r="M70" s="23"/>
      <c r="N70" s="23"/>
      <c r="O70" s="23"/>
      <c r="P70" s="24"/>
      <c r="Q70" s="24"/>
      <c r="R70" s="22"/>
      <c r="S70" s="24"/>
      <c r="T70" s="24"/>
      <c r="U70" s="22"/>
      <c r="V70" s="25"/>
    </row>
    <row r="71" spans="1:22" ht="72" customHeight="1">
      <c r="A71" s="20" t="s">
        <v>60</v>
      </c>
      <c r="B71" s="21" t="s">
        <v>251</v>
      </c>
      <c r="C71" s="22" t="s">
        <v>1</v>
      </c>
      <c r="D71" s="24"/>
      <c r="E71" s="24"/>
      <c r="F71" s="22"/>
      <c r="G71" s="24"/>
      <c r="H71" s="24"/>
      <c r="I71" s="22"/>
      <c r="J71" s="24"/>
      <c r="K71" s="24"/>
      <c r="L71" s="22"/>
      <c r="M71" s="19">
        <f t="shared" si="1"/>
        <v>0</v>
      </c>
      <c r="N71" s="23"/>
      <c r="O71" s="23"/>
      <c r="P71" s="24"/>
      <c r="Q71" s="24"/>
      <c r="R71" s="22"/>
      <c r="S71" s="24"/>
      <c r="T71" s="24"/>
      <c r="U71" s="22"/>
      <c r="V71" s="25"/>
    </row>
    <row r="72" spans="1:22" ht="18" customHeight="1">
      <c r="A72" s="20"/>
      <c r="B72" s="21" t="s">
        <v>244</v>
      </c>
      <c r="C72" s="22"/>
      <c r="D72" s="24"/>
      <c r="E72" s="24"/>
      <c r="F72" s="22"/>
      <c r="G72" s="24"/>
      <c r="H72" s="24"/>
      <c r="I72" s="22"/>
      <c r="J72" s="24"/>
      <c r="K72" s="24"/>
      <c r="L72" s="22"/>
      <c r="M72" s="19">
        <f t="shared" si="1"/>
        <v>0</v>
      </c>
      <c r="N72" s="23"/>
      <c r="O72" s="23"/>
      <c r="P72" s="24"/>
      <c r="Q72" s="24"/>
      <c r="R72" s="22"/>
      <c r="S72" s="24"/>
      <c r="T72" s="24"/>
      <c r="U72" s="22"/>
      <c r="V72" s="25"/>
    </row>
    <row r="73" spans="1:22" ht="57" customHeight="1">
      <c r="A73" s="20" t="s">
        <v>61</v>
      </c>
      <c r="B73" s="21" t="s">
        <v>282</v>
      </c>
      <c r="C73" s="22" t="s">
        <v>1</v>
      </c>
      <c r="D73" s="24"/>
      <c r="E73" s="24"/>
      <c r="F73" s="22"/>
      <c r="G73" s="24"/>
      <c r="H73" s="24"/>
      <c r="I73" s="22"/>
      <c r="J73" s="24"/>
      <c r="K73" s="24"/>
      <c r="L73" s="22"/>
      <c r="M73" s="19">
        <f t="shared" si="1"/>
        <v>0</v>
      </c>
      <c r="N73" s="23"/>
      <c r="O73" s="23"/>
      <c r="P73" s="24"/>
      <c r="Q73" s="24"/>
      <c r="R73" s="22"/>
      <c r="S73" s="24"/>
      <c r="T73" s="24"/>
      <c r="U73" s="22"/>
      <c r="V73" s="25"/>
    </row>
    <row r="74" spans="1:22" ht="76.5">
      <c r="A74" s="20" t="s">
        <v>62</v>
      </c>
      <c r="B74" s="21" t="s">
        <v>283</v>
      </c>
      <c r="C74" s="22" t="s">
        <v>1</v>
      </c>
      <c r="D74" s="24"/>
      <c r="E74" s="24"/>
      <c r="F74" s="22"/>
      <c r="G74" s="24"/>
      <c r="H74" s="24"/>
      <c r="I74" s="22"/>
      <c r="J74" s="24"/>
      <c r="K74" s="24"/>
      <c r="L74" s="22"/>
      <c r="M74" s="19">
        <f t="shared" si="1"/>
        <v>0</v>
      </c>
      <c r="N74" s="23"/>
      <c r="O74" s="23"/>
      <c r="P74" s="24"/>
      <c r="Q74" s="24"/>
      <c r="R74" s="22"/>
      <c r="S74" s="24"/>
      <c r="T74" s="24"/>
      <c r="U74" s="22"/>
      <c r="V74" s="25"/>
    </row>
    <row r="75" spans="1:22" ht="47.25" customHeight="1">
      <c r="A75" s="20" t="s">
        <v>63</v>
      </c>
      <c r="B75" s="21" t="s">
        <v>284</v>
      </c>
      <c r="C75" s="22" t="s">
        <v>1</v>
      </c>
      <c r="D75" s="24"/>
      <c r="E75" s="24"/>
      <c r="F75" s="22"/>
      <c r="G75" s="24"/>
      <c r="H75" s="24"/>
      <c r="I75" s="22"/>
      <c r="J75" s="24"/>
      <c r="K75" s="24"/>
      <c r="L75" s="22"/>
      <c r="M75" s="19">
        <f t="shared" si="1"/>
        <v>0</v>
      </c>
      <c r="N75" s="23"/>
      <c r="O75" s="23"/>
      <c r="P75" s="24"/>
      <c r="Q75" s="24"/>
      <c r="R75" s="22"/>
      <c r="S75" s="24"/>
      <c r="T75" s="24"/>
      <c r="U75" s="22"/>
      <c r="V75" s="25"/>
    </row>
    <row r="76" spans="1:22" ht="57" customHeight="1">
      <c r="A76" s="20" t="s">
        <v>64</v>
      </c>
      <c r="B76" s="21" t="s">
        <v>305</v>
      </c>
      <c r="C76" s="22" t="s">
        <v>1</v>
      </c>
      <c r="D76" s="24"/>
      <c r="E76" s="24"/>
      <c r="F76" s="22"/>
      <c r="G76" s="24"/>
      <c r="H76" s="24"/>
      <c r="I76" s="22"/>
      <c r="J76" s="24"/>
      <c r="K76" s="24"/>
      <c r="L76" s="22"/>
      <c r="M76" s="19">
        <f t="shared" si="1"/>
        <v>0</v>
      </c>
      <c r="N76" s="23"/>
      <c r="O76" s="23"/>
      <c r="P76" s="24"/>
      <c r="Q76" s="24"/>
      <c r="R76" s="22"/>
      <c r="S76" s="24"/>
      <c r="T76" s="24"/>
      <c r="U76" s="22"/>
      <c r="V76" s="25"/>
    </row>
    <row r="77" spans="1:22" ht="31.5" customHeight="1">
      <c r="A77" s="20" t="s">
        <v>65</v>
      </c>
      <c r="B77" s="21" t="s">
        <v>285</v>
      </c>
      <c r="C77" s="22" t="s">
        <v>1</v>
      </c>
      <c r="D77" s="24"/>
      <c r="E77" s="24"/>
      <c r="F77" s="22"/>
      <c r="G77" s="24"/>
      <c r="H77" s="24"/>
      <c r="I77" s="22"/>
      <c r="J77" s="24"/>
      <c r="K77" s="24"/>
      <c r="L77" s="22"/>
      <c r="M77" s="23"/>
      <c r="N77" s="23"/>
      <c r="O77" s="23"/>
      <c r="P77" s="24"/>
      <c r="Q77" s="24"/>
      <c r="R77" s="22"/>
      <c r="S77" s="24"/>
      <c r="T77" s="24"/>
      <c r="U77" s="22"/>
      <c r="V77" s="25"/>
    </row>
    <row r="78" spans="1:22" ht="39" customHeight="1">
      <c r="A78" s="20" t="s">
        <v>66</v>
      </c>
      <c r="B78" s="21" t="s">
        <v>286</v>
      </c>
      <c r="C78" s="22" t="s">
        <v>1</v>
      </c>
      <c r="D78" s="29">
        <v>32923.800000000003</v>
      </c>
      <c r="E78" s="29">
        <v>32923.800000000003</v>
      </c>
      <c r="F78" s="28"/>
      <c r="G78" s="29">
        <v>30000</v>
      </c>
      <c r="H78" s="29">
        <v>30000</v>
      </c>
      <c r="I78" s="28"/>
      <c r="J78" s="29">
        <v>30000</v>
      </c>
      <c r="K78" s="29">
        <v>30000</v>
      </c>
      <c r="L78" s="28"/>
      <c r="M78" s="30"/>
      <c r="N78" s="30">
        <f>K78-H78</f>
        <v>0</v>
      </c>
      <c r="O78" s="30"/>
      <c r="P78" s="29">
        <v>30000</v>
      </c>
      <c r="Q78" s="29">
        <v>30000</v>
      </c>
      <c r="R78" s="28"/>
      <c r="S78" s="29">
        <v>30000</v>
      </c>
      <c r="T78" s="29">
        <v>30000</v>
      </c>
      <c r="U78" s="28"/>
      <c r="V78" s="25"/>
    </row>
    <row r="79" spans="1:22" ht="80.25" customHeight="1">
      <c r="A79" s="20" t="s">
        <v>67</v>
      </c>
      <c r="B79" s="21" t="s">
        <v>287</v>
      </c>
      <c r="C79" s="22" t="s">
        <v>1</v>
      </c>
      <c r="D79" s="24"/>
      <c r="E79" s="24"/>
      <c r="F79" s="22"/>
      <c r="G79" s="24"/>
      <c r="H79" s="24"/>
      <c r="I79" s="22"/>
      <c r="J79" s="24"/>
      <c r="K79" s="24"/>
      <c r="L79" s="22"/>
      <c r="M79" s="23"/>
      <c r="N79" s="23"/>
      <c r="O79" s="23"/>
      <c r="P79" s="24"/>
      <c r="Q79" s="24"/>
      <c r="R79" s="22"/>
      <c r="S79" s="24"/>
      <c r="T79" s="24"/>
      <c r="U79" s="22"/>
      <c r="V79" s="25"/>
    </row>
    <row r="80" spans="1:22" ht="48.75" customHeight="1">
      <c r="A80" s="20" t="s">
        <v>68</v>
      </c>
      <c r="B80" s="21" t="s">
        <v>288</v>
      </c>
      <c r="C80" s="22" t="s">
        <v>1</v>
      </c>
      <c r="D80" s="24"/>
      <c r="E80" s="24"/>
      <c r="F80" s="22"/>
      <c r="G80" s="24"/>
      <c r="H80" s="24"/>
      <c r="I80" s="22"/>
      <c r="J80" s="24"/>
      <c r="K80" s="24"/>
      <c r="L80" s="22"/>
      <c r="M80" s="23"/>
      <c r="N80" s="23"/>
      <c r="O80" s="23"/>
      <c r="P80" s="24"/>
      <c r="Q80" s="24"/>
      <c r="R80" s="22"/>
      <c r="S80" s="24"/>
      <c r="T80" s="24"/>
      <c r="U80" s="22"/>
      <c r="V80" s="25"/>
    </row>
    <row r="81" spans="1:22" ht="30" customHeight="1">
      <c r="A81" s="20" t="s">
        <v>69</v>
      </c>
      <c r="B81" s="21" t="s">
        <v>306</v>
      </c>
      <c r="C81" s="22" t="s">
        <v>1</v>
      </c>
      <c r="D81" s="24">
        <v>500</v>
      </c>
      <c r="E81" s="24">
        <v>500</v>
      </c>
      <c r="F81" s="22"/>
      <c r="G81" s="24">
        <v>500</v>
      </c>
      <c r="H81" s="24">
        <v>500</v>
      </c>
      <c r="I81" s="22"/>
      <c r="J81" s="24">
        <v>500</v>
      </c>
      <c r="K81" s="24">
        <v>500</v>
      </c>
      <c r="L81" s="22"/>
      <c r="M81" s="23"/>
      <c r="N81" s="23"/>
      <c r="O81" s="23"/>
      <c r="P81" s="24">
        <v>500</v>
      </c>
      <c r="Q81" s="24">
        <v>500</v>
      </c>
      <c r="R81" s="22"/>
      <c r="S81" s="24">
        <v>500</v>
      </c>
      <c r="T81" s="24">
        <v>500</v>
      </c>
      <c r="U81" s="22"/>
      <c r="V81" s="25"/>
    </row>
    <row r="82" spans="1:22" ht="48.75" customHeight="1">
      <c r="A82" s="20" t="s">
        <v>70</v>
      </c>
      <c r="B82" s="21" t="s">
        <v>307</v>
      </c>
      <c r="C82" s="22" t="s">
        <v>1</v>
      </c>
      <c r="D82" s="24">
        <v>7635</v>
      </c>
      <c r="E82" s="24">
        <v>7635</v>
      </c>
      <c r="F82" s="22"/>
      <c r="G82" s="24">
        <v>7000</v>
      </c>
      <c r="H82" s="24">
        <v>7000</v>
      </c>
      <c r="I82" s="22"/>
      <c r="J82" s="24">
        <v>7000</v>
      </c>
      <c r="K82" s="24">
        <v>7000</v>
      </c>
      <c r="L82" s="22"/>
      <c r="M82" s="23"/>
      <c r="N82" s="23"/>
      <c r="O82" s="23"/>
      <c r="P82" s="24">
        <v>7000</v>
      </c>
      <c r="Q82" s="24">
        <v>7000</v>
      </c>
      <c r="R82" s="22"/>
      <c r="S82" s="24">
        <v>7000</v>
      </c>
      <c r="T82" s="24">
        <v>7000</v>
      </c>
      <c r="U82" s="22"/>
      <c r="V82" s="25"/>
    </row>
    <row r="83" spans="1:22" ht="48.75" customHeight="1">
      <c r="A83" s="20" t="s">
        <v>71</v>
      </c>
      <c r="B83" s="21" t="s">
        <v>289</v>
      </c>
      <c r="C83" s="22" t="s">
        <v>1</v>
      </c>
      <c r="D83" s="24"/>
      <c r="E83" s="24"/>
      <c r="F83" s="22"/>
      <c r="G83" s="24"/>
      <c r="H83" s="24"/>
      <c r="I83" s="22"/>
      <c r="J83" s="24"/>
      <c r="K83" s="24"/>
      <c r="L83" s="22"/>
      <c r="M83" s="23"/>
      <c r="N83" s="23"/>
      <c r="O83" s="23"/>
      <c r="P83" s="24"/>
      <c r="Q83" s="24"/>
      <c r="R83" s="22"/>
      <c r="S83" s="24"/>
      <c r="T83" s="24"/>
      <c r="U83" s="22"/>
      <c r="V83" s="25"/>
    </row>
    <row r="84" spans="1:22" ht="80.25" customHeight="1">
      <c r="A84" s="20" t="s">
        <v>72</v>
      </c>
      <c r="B84" s="21" t="s">
        <v>308</v>
      </c>
      <c r="C84" s="22" t="s">
        <v>1</v>
      </c>
      <c r="D84" s="24"/>
      <c r="E84" s="24"/>
      <c r="F84" s="22"/>
      <c r="G84" s="24"/>
      <c r="H84" s="24"/>
      <c r="I84" s="22"/>
      <c r="J84" s="24"/>
      <c r="K84" s="24"/>
      <c r="L84" s="22"/>
      <c r="M84" s="23"/>
      <c r="N84" s="23"/>
      <c r="O84" s="23"/>
      <c r="P84" s="24"/>
      <c r="Q84" s="24"/>
      <c r="R84" s="22"/>
      <c r="S84" s="24"/>
      <c r="T84" s="24"/>
      <c r="U84" s="22"/>
      <c r="V84" s="25"/>
    </row>
    <row r="85" spans="1:22" ht="28.5" customHeight="1">
      <c r="A85" s="20" t="s">
        <v>73</v>
      </c>
      <c r="B85" s="21" t="s">
        <v>290</v>
      </c>
      <c r="C85" s="22" t="s">
        <v>1</v>
      </c>
      <c r="D85" s="24"/>
      <c r="E85" s="24"/>
      <c r="F85" s="22"/>
      <c r="G85" s="24"/>
      <c r="H85" s="24"/>
      <c r="I85" s="22"/>
      <c r="J85" s="24"/>
      <c r="K85" s="24"/>
      <c r="L85" s="22"/>
      <c r="M85" s="23"/>
      <c r="N85" s="23"/>
      <c r="O85" s="23"/>
      <c r="P85" s="24"/>
      <c r="Q85" s="24"/>
      <c r="R85" s="22"/>
      <c r="S85" s="24"/>
      <c r="T85" s="24"/>
      <c r="U85" s="22"/>
      <c r="V85" s="25"/>
    </row>
    <row r="86" spans="1:22" ht="24" customHeight="1">
      <c r="A86" s="20" t="s">
        <v>74</v>
      </c>
      <c r="B86" s="21" t="s">
        <v>291</v>
      </c>
      <c r="C86" s="22" t="s">
        <v>1</v>
      </c>
      <c r="D86" s="24"/>
      <c r="E86" s="24"/>
      <c r="F86" s="22"/>
      <c r="G86" s="24"/>
      <c r="H86" s="24"/>
      <c r="I86" s="22"/>
      <c r="J86" s="24"/>
      <c r="K86" s="24"/>
      <c r="L86" s="22"/>
      <c r="M86" s="23"/>
      <c r="N86" s="23"/>
      <c r="O86" s="23"/>
      <c r="P86" s="24"/>
      <c r="Q86" s="24"/>
      <c r="R86" s="22"/>
      <c r="S86" s="24"/>
      <c r="T86" s="24"/>
      <c r="U86" s="22"/>
      <c r="V86" s="25"/>
    </row>
    <row r="87" spans="1:22" ht="24" customHeight="1">
      <c r="A87" s="20" t="s">
        <v>75</v>
      </c>
      <c r="B87" s="21" t="s">
        <v>242</v>
      </c>
      <c r="C87" s="22" t="s">
        <v>1</v>
      </c>
      <c r="D87" s="24"/>
      <c r="E87" s="24"/>
      <c r="F87" s="22"/>
      <c r="G87" s="24"/>
      <c r="H87" s="24"/>
      <c r="I87" s="22"/>
      <c r="J87" s="24"/>
      <c r="K87" s="24"/>
      <c r="L87" s="22"/>
      <c r="M87" s="23"/>
      <c r="N87" s="23"/>
      <c r="O87" s="23"/>
      <c r="P87" s="24"/>
      <c r="Q87" s="24"/>
      <c r="R87" s="22"/>
      <c r="S87" s="24"/>
      <c r="T87" s="24"/>
      <c r="U87" s="22"/>
      <c r="V87" s="25"/>
    </row>
    <row r="88" spans="1:22" ht="36.75" customHeight="1">
      <c r="A88" s="20" t="s">
        <v>76</v>
      </c>
      <c r="B88" s="21" t="s">
        <v>309</v>
      </c>
      <c r="C88" s="22" t="s">
        <v>1</v>
      </c>
      <c r="D88" s="24">
        <v>31220.7</v>
      </c>
      <c r="E88" s="24">
        <v>31220.7</v>
      </c>
      <c r="F88" s="22"/>
      <c r="G88" s="24">
        <v>2000</v>
      </c>
      <c r="H88" s="24">
        <v>2000</v>
      </c>
      <c r="I88" s="22"/>
      <c r="J88" s="24">
        <v>2000</v>
      </c>
      <c r="K88" s="24">
        <v>2000</v>
      </c>
      <c r="L88" s="22"/>
      <c r="M88" s="19">
        <f>J88-G88</f>
        <v>0</v>
      </c>
      <c r="N88" s="30">
        <f>K88-H88</f>
        <v>0</v>
      </c>
      <c r="O88" s="23"/>
      <c r="P88" s="24">
        <v>2000</v>
      </c>
      <c r="Q88" s="24">
        <v>2000</v>
      </c>
      <c r="R88" s="22"/>
      <c r="S88" s="24">
        <v>2000</v>
      </c>
      <c r="T88" s="24">
        <v>2000</v>
      </c>
      <c r="U88" s="22"/>
      <c r="V88" s="25"/>
    </row>
    <row r="89" spans="1:22" s="14" customFormat="1" ht="50.25" customHeight="1">
      <c r="A89" s="15" t="s">
        <v>77</v>
      </c>
      <c r="B89" s="16" t="s">
        <v>292</v>
      </c>
      <c r="C89" s="17" t="s">
        <v>78</v>
      </c>
      <c r="D89" s="18"/>
      <c r="E89" s="18"/>
      <c r="F89" s="17"/>
      <c r="G89" s="18"/>
      <c r="H89" s="18"/>
      <c r="I89" s="17"/>
      <c r="J89" s="18"/>
      <c r="K89" s="18"/>
      <c r="L89" s="17"/>
      <c r="M89" s="23"/>
      <c r="N89" s="19"/>
      <c r="O89" s="19"/>
      <c r="P89" s="18"/>
      <c r="Q89" s="18"/>
      <c r="R89" s="17"/>
      <c r="S89" s="18"/>
      <c r="T89" s="18"/>
      <c r="U89" s="17"/>
      <c r="V89" s="31"/>
    </row>
    <row r="90" spans="1:22" ht="19.5" customHeight="1">
      <c r="A90" s="20"/>
      <c r="B90" s="21" t="s">
        <v>244</v>
      </c>
      <c r="C90" s="22"/>
      <c r="D90" s="24"/>
      <c r="E90" s="24"/>
      <c r="F90" s="22"/>
      <c r="G90" s="24"/>
      <c r="H90" s="24"/>
      <c r="I90" s="22"/>
      <c r="J90" s="24"/>
      <c r="K90" s="24"/>
      <c r="L90" s="22"/>
      <c r="M90" s="19">
        <f t="shared" ref="M90:M95" si="2">J90-G90</f>
        <v>0</v>
      </c>
      <c r="N90" s="23"/>
      <c r="O90" s="23"/>
      <c r="P90" s="24"/>
      <c r="Q90" s="24"/>
      <c r="R90" s="22"/>
      <c r="S90" s="24"/>
      <c r="T90" s="24"/>
      <c r="U90" s="22"/>
      <c r="V90" s="25"/>
    </row>
    <row r="91" spans="1:22" ht="45.75" customHeight="1">
      <c r="A91" s="20" t="s">
        <v>79</v>
      </c>
      <c r="B91" s="21" t="s">
        <v>293</v>
      </c>
      <c r="C91" s="22" t="s">
        <v>1</v>
      </c>
      <c r="D91" s="24"/>
      <c r="E91" s="24"/>
      <c r="F91" s="22"/>
      <c r="G91" s="24"/>
      <c r="H91" s="24"/>
      <c r="I91" s="22"/>
      <c r="J91" s="24"/>
      <c r="K91" s="24"/>
      <c r="L91" s="22"/>
      <c r="M91" s="19">
        <f t="shared" si="2"/>
        <v>0</v>
      </c>
      <c r="N91" s="23"/>
      <c r="O91" s="23"/>
      <c r="P91" s="24"/>
      <c r="Q91" s="24"/>
      <c r="R91" s="22"/>
      <c r="S91" s="24"/>
      <c r="T91" s="24"/>
      <c r="U91" s="22"/>
      <c r="V91" s="25"/>
    </row>
    <row r="92" spans="1:22" ht="38.25" customHeight="1">
      <c r="A92" s="20" t="s">
        <v>80</v>
      </c>
      <c r="B92" s="21" t="s">
        <v>294</v>
      </c>
      <c r="C92" s="22" t="s">
        <v>1</v>
      </c>
      <c r="D92" s="24"/>
      <c r="E92" s="24"/>
      <c r="F92" s="22"/>
      <c r="G92" s="24"/>
      <c r="H92" s="24"/>
      <c r="I92" s="22"/>
      <c r="J92" s="24"/>
      <c r="K92" s="24"/>
      <c r="L92" s="22"/>
      <c r="M92" s="19">
        <f t="shared" si="2"/>
        <v>0</v>
      </c>
      <c r="N92" s="23"/>
      <c r="O92" s="23"/>
      <c r="P92" s="24"/>
      <c r="Q92" s="24"/>
      <c r="R92" s="22"/>
      <c r="S92" s="24"/>
      <c r="T92" s="24"/>
      <c r="U92" s="22"/>
      <c r="V92" s="25"/>
    </row>
    <row r="93" spans="1:22" s="14" customFormat="1" ht="42" customHeight="1">
      <c r="A93" s="15" t="s">
        <v>81</v>
      </c>
      <c r="B93" s="16" t="s">
        <v>252</v>
      </c>
      <c r="C93" s="17" t="s">
        <v>82</v>
      </c>
      <c r="D93" s="17">
        <v>342919.9</v>
      </c>
      <c r="E93" s="18">
        <f>E97</f>
        <v>9413.5</v>
      </c>
      <c r="F93" s="17">
        <f>F96</f>
        <v>333506.40000000002</v>
      </c>
      <c r="G93" s="17">
        <v>255696.8</v>
      </c>
      <c r="H93" s="18">
        <f>H97</f>
        <v>1500</v>
      </c>
      <c r="I93" s="17">
        <f>I96</f>
        <v>254196.8</v>
      </c>
      <c r="J93" s="18">
        <v>279500</v>
      </c>
      <c r="K93" s="18">
        <f>K97</f>
        <v>1500</v>
      </c>
      <c r="L93" s="18">
        <f>L96</f>
        <v>278000</v>
      </c>
      <c r="M93" s="19">
        <f t="shared" si="2"/>
        <v>23803.200000000012</v>
      </c>
      <c r="N93" s="30">
        <f>K93-H93</f>
        <v>0</v>
      </c>
      <c r="O93" s="30">
        <f t="shared" ref="O93:O96" si="3">L93-I93</f>
        <v>23803.200000000012</v>
      </c>
      <c r="P93" s="18">
        <v>291500</v>
      </c>
      <c r="Q93" s="18">
        <f>Q97</f>
        <v>1500</v>
      </c>
      <c r="R93" s="18">
        <f>R96</f>
        <v>290000</v>
      </c>
      <c r="S93" s="18">
        <v>301500</v>
      </c>
      <c r="T93" s="18">
        <f>T97</f>
        <v>1500</v>
      </c>
      <c r="U93" s="18">
        <f>U96</f>
        <v>300000</v>
      </c>
      <c r="V93" s="31"/>
    </row>
    <row r="94" spans="1:22" ht="12.75" customHeight="1">
      <c r="A94" s="20"/>
      <c r="B94" s="21" t="s">
        <v>244</v>
      </c>
      <c r="C94" s="22"/>
      <c r="D94" s="22"/>
      <c r="E94" s="24"/>
      <c r="F94" s="22"/>
      <c r="G94" s="22"/>
      <c r="H94" s="24"/>
      <c r="I94" s="22"/>
      <c r="J94" s="22"/>
      <c r="K94" s="24"/>
      <c r="L94" s="22"/>
      <c r="M94" s="19">
        <f t="shared" si="2"/>
        <v>0</v>
      </c>
      <c r="N94" s="23"/>
      <c r="O94" s="30">
        <f t="shared" si="3"/>
        <v>0</v>
      </c>
      <c r="P94" s="24"/>
      <c r="Q94" s="24"/>
      <c r="R94" s="24"/>
      <c r="S94" s="24"/>
      <c r="T94" s="24"/>
      <c r="U94" s="24"/>
      <c r="V94" s="25"/>
    </row>
    <row r="95" spans="1:22" ht="26.25" customHeight="1">
      <c r="A95" s="20" t="s">
        <v>83</v>
      </c>
      <c r="B95" s="21" t="s">
        <v>295</v>
      </c>
      <c r="C95" s="22" t="s">
        <v>1</v>
      </c>
      <c r="D95" s="22"/>
      <c r="E95" s="24"/>
      <c r="F95" s="22"/>
      <c r="G95" s="22"/>
      <c r="H95" s="24"/>
      <c r="I95" s="22"/>
      <c r="J95" s="22"/>
      <c r="K95" s="24"/>
      <c r="L95" s="22"/>
      <c r="M95" s="19">
        <f t="shared" si="2"/>
        <v>0</v>
      </c>
      <c r="N95" s="23"/>
      <c r="O95" s="30">
        <f t="shared" si="3"/>
        <v>0</v>
      </c>
      <c r="P95" s="24"/>
      <c r="Q95" s="24"/>
      <c r="R95" s="24"/>
      <c r="S95" s="24"/>
      <c r="T95" s="24"/>
      <c r="U95" s="24"/>
      <c r="V95" s="25"/>
    </row>
    <row r="96" spans="1:22" ht="27" customHeight="1">
      <c r="A96" s="20" t="s">
        <v>84</v>
      </c>
      <c r="B96" s="21" t="s">
        <v>314</v>
      </c>
      <c r="C96" s="22" t="s">
        <v>1</v>
      </c>
      <c r="D96" s="28">
        <v>333506.40000000002</v>
      </c>
      <c r="E96" s="29"/>
      <c r="F96" s="28">
        <v>333506.40000000002</v>
      </c>
      <c r="G96" s="28">
        <v>254196.8</v>
      </c>
      <c r="H96" s="29"/>
      <c r="I96" s="28">
        <v>254196.8</v>
      </c>
      <c r="J96" s="29">
        <v>278000</v>
      </c>
      <c r="K96" s="29"/>
      <c r="L96" s="29">
        <v>278000</v>
      </c>
      <c r="M96" s="30">
        <f>J96-G96</f>
        <v>23803.200000000012</v>
      </c>
      <c r="N96" s="30"/>
      <c r="O96" s="30">
        <f t="shared" si="3"/>
        <v>23803.200000000012</v>
      </c>
      <c r="P96" s="29">
        <v>290000</v>
      </c>
      <c r="Q96" s="29"/>
      <c r="R96" s="29">
        <v>290000</v>
      </c>
      <c r="S96" s="29">
        <v>300000</v>
      </c>
      <c r="T96" s="29"/>
      <c r="U96" s="29">
        <v>300000</v>
      </c>
      <c r="V96" s="25"/>
    </row>
    <row r="97" spans="1:22" ht="39.75" customHeight="1" thickBot="1">
      <c r="A97" s="32" t="s">
        <v>85</v>
      </c>
      <c r="B97" s="33" t="s">
        <v>296</v>
      </c>
      <c r="C97" s="34" t="s">
        <v>1</v>
      </c>
      <c r="D97" s="35">
        <v>9413.5</v>
      </c>
      <c r="E97" s="35">
        <v>9413.5</v>
      </c>
      <c r="F97" s="36"/>
      <c r="G97" s="35">
        <v>1500</v>
      </c>
      <c r="H97" s="35">
        <v>1500</v>
      </c>
      <c r="I97" s="36"/>
      <c r="J97" s="35">
        <v>1500</v>
      </c>
      <c r="K97" s="35">
        <v>1500</v>
      </c>
      <c r="L97" s="36"/>
      <c r="M97" s="37"/>
      <c r="N97" s="30">
        <f>K97-H97</f>
        <v>0</v>
      </c>
      <c r="O97" s="37"/>
      <c r="P97" s="35">
        <v>1500</v>
      </c>
      <c r="Q97" s="35">
        <v>1500</v>
      </c>
      <c r="R97" s="36"/>
      <c r="S97" s="35">
        <v>1500</v>
      </c>
      <c r="T97" s="35">
        <v>1500</v>
      </c>
      <c r="U97" s="36"/>
      <c r="V97" s="38"/>
    </row>
  </sheetData>
  <mergeCells count="25">
    <mergeCell ref="T3:V3"/>
    <mergeCell ref="V10:V14"/>
    <mergeCell ref="V7:V8"/>
    <mergeCell ref="B6:B8"/>
    <mergeCell ref="A6:A8"/>
    <mergeCell ref="J6:L6"/>
    <mergeCell ref="P6:R6"/>
    <mergeCell ref="S6:U6"/>
    <mergeCell ref="H7:I7"/>
    <mergeCell ref="T7:U7"/>
    <mergeCell ref="S7:S8"/>
    <mergeCell ref="C6:C8"/>
    <mergeCell ref="M6:O6"/>
    <mergeCell ref="M7:M8"/>
    <mergeCell ref="N7:O7"/>
    <mergeCell ref="D7:D8"/>
    <mergeCell ref="D6:F6"/>
    <mergeCell ref="G6:I6"/>
    <mergeCell ref="A4:U4"/>
    <mergeCell ref="K7:L7"/>
    <mergeCell ref="J7:J8"/>
    <mergeCell ref="P7:P8"/>
    <mergeCell ref="Q7:R7"/>
    <mergeCell ref="E7:F7"/>
    <mergeCell ref="G7:G8"/>
  </mergeCells>
  <pageMargins left="0.48" right="0.2" top="0.22" bottom="0.3" header="0.2" footer="0.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W38"/>
  <sheetViews>
    <sheetView zoomScale="120" zoomScaleNormal="120" workbookViewId="0">
      <selection activeCell="S3" sqref="S3:V3"/>
    </sheetView>
  </sheetViews>
  <sheetFormatPr defaultRowHeight="12.75"/>
  <cols>
    <col min="1" max="1" width="9.1640625" style="1" customWidth="1"/>
    <col min="2" max="2" width="45" style="2" customWidth="1"/>
    <col min="3" max="3" width="5.5" style="1" bestFit="1" customWidth="1"/>
    <col min="4" max="4" width="7.6640625" style="1" customWidth="1"/>
    <col min="5" max="5" width="7" style="1" customWidth="1"/>
    <col min="6" max="6" width="8.33203125" style="1" customWidth="1"/>
    <col min="7" max="7" width="7.6640625" style="1" customWidth="1"/>
    <col min="8" max="9" width="8.6640625" style="1" customWidth="1"/>
    <col min="10" max="10" width="10" style="3" customWidth="1"/>
    <col min="11" max="11" width="10.33203125" style="3" customWidth="1"/>
    <col min="12" max="12" width="11.5" style="3" customWidth="1"/>
    <col min="13" max="13" width="9.83203125" style="3" customWidth="1"/>
    <col min="14" max="14" width="9.6640625" style="3" customWidth="1"/>
    <col min="15" max="15" width="9" style="3" bestFit="1" customWidth="1"/>
    <col min="16" max="16" width="10.33203125" style="3" bestFit="1" customWidth="1"/>
    <col min="17" max="19" width="10.1640625" style="3" bestFit="1" customWidth="1"/>
    <col min="20" max="20" width="10" style="3" bestFit="1" customWidth="1"/>
    <col min="21" max="21" width="10.1640625" style="3" bestFit="1" customWidth="1"/>
    <col min="22" max="22" width="15.5" style="6" customWidth="1"/>
    <col min="23" max="16384" width="9.33203125" style="6"/>
  </cols>
  <sheetData>
    <row r="2" spans="1:23" ht="21" customHeight="1">
      <c r="V2" s="39" t="s">
        <v>334</v>
      </c>
    </row>
    <row r="3" spans="1:23" ht="24.75" customHeight="1">
      <c r="H3" s="40"/>
      <c r="L3" s="4"/>
      <c r="M3" s="4"/>
      <c r="N3" s="4"/>
      <c r="O3" s="4"/>
      <c r="R3" s="4"/>
      <c r="S3" s="94" t="s">
        <v>473</v>
      </c>
      <c r="T3" s="94"/>
      <c r="U3" s="94"/>
      <c r="V3" s="94"/>
      <c r="W3" s="5"/>
    </row>
    <row r="4" spans="1:23" ht="30" customHeight="1">
      <c r="A4" s="77" t="s">
        <v>336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</row>
    <row r="5" spans="1:23" ht="22.5" customHeight="1" thickBot="1">
      <c r="V5" s="8" t="s">
        <v>239</v>
      </c>
    </row>
    <row r="6" spans="1:23">
      <c r="A6" s="91" t="s">
        <v>238</v>
      </c>
      <c r="B6" s="89" t="s">
        <v>318</v>
      </c>
      <c r="C6" s="93" t="s">
        <v>151</v>
      </c>
      <c r="D6" s="76" t="s">
        <v>216</v>
      </c>
      <c r="E6" s="76"/>
      <c r="F6" s="76"/>
      <c r="G6" s="76" t="s">
        <v>217</v>
      </c>
      <c r="H6" s="76"/>
      <c r="I6" s="76"/>
      <c r="J6" s="76" t="s">
        <v>86</v>
      </c>
      <c r="K6" s="76"/>
      <c r="L6" s="76"/>
      <c r="M6" s="88" t="s">
        <v>218</v>
      </c>
      <c r="N6" s="88"/>
      <c r="O6" s="88"/>
      <c r="P6" s="76" t="s">
        <v>87</v>
      </c>
      <c r="Q6" s="76"/>
      <c r="R6" s="76"/>
      <c r="S6" s="76" t="s">
        <v>219</v>
      </c>
      <c r="T6" s="76"/>
      <c r="U6" s="76"/>
      <c r="V6" s="9" t="s">
        <v>215</v>
      </c>
    </row>
    <row r="7" spans="1:23">
      <c r="A7" s="92"/>
      <c r="B7" s="90"/>
      <c r="C7" s="78"/>
      <c r="D7" s="78" t="s">
        <v>235</v>
      </c>
      <c r="E7" s="78" t="s">
        <v>244</v>
      </c>
      <c r="F7" s="78"/>
      <c r="G7" s="78" t="s">
        <v>235</v>
      </c>
      <c r="H7" s="78" t="s">
        <v>244</v>
      </c>
      <c r="I7" s="78"/>
      <c r="J7" s="78" t="s">
        <v>235</v>
      </c>
      <c r="K7" s="78" t="s">
        <v>244</v>
      </c>
      <c r="L7" s="78"/>
      <c r="M7" s="78" t="s">
        <v>235</v>
      </c>
      <c r="N7" s="78" t="s">
        <v>244</v>
      </c>
      <c r="O7" s="78"/>
      <c r="P7" s="78" t="s">
        <v>235</v>
      </c>
      <c r="Q7" s="78" t="s">
        <v>244</v>
      </c>
      <c r="R7" s="78"/>
      <c r="S7" s="78" t="s">
        <v>235</v>
      </c>
      <c r="T7" s="78" t="s">
        <v>244</v>
      </c>
      <c r="U7" s="78"/>
      <c r="V7" s="83" t="s">
        <v>221</v>
      </c>
    </row>
    <row r="8" spans="1:23" ht="66.75" customHeight="1">
      <c r="A8" s="92"/>
      <c r="B8" s="90"/>
      <c r="C8" s="78"/>
      <c r="D8" s="78"/>
      <c r="E8" s="10" t="s">
        <v>245</v>
      </c>
      <c r="F8" s="10" t="s">
        <v>310</v>
      </c>
      <c r="G8" s="78"/>
      <c r="H8" s="10" t="s">
        <v>245</v>
      </c>
      <c r="I8" s="10" t="s">
        <v>310</v>
      </c>
      <c r="J8" s="78"/>
      <c r="K8" s="10" t="s">
        <v>245</v>
      </c>
      <c r="L8" s="10" t="s">
        <v>310</v>
      </c>
      <c r="M8" s="78"/>
      <c r="N8" s="10" t="s">
        <v>245</v>
      </c>
      <c r="O8" s="10" t="s">
        <v>310</v>
      </c>
      <c r="P8" s="78"/>
      <c r="Q8" s="10" t="s">
        <v>245</v>
      </c>
      <c r="R8" s="10" t="s">
        <v>310</v>
      </c>
      <c r="S8" s="78"/>
      <c r="T8" s="10" t="s">
        <v>245</v>
      </c>
      <c r="U8" s="10" t="s">
        <v>310</v>
      </c>
      <c r="V8" s="83"/>
    </row>
    <row r="9" spans="1:23" ht="20.25" customHeight="1">
      <c r="A9" s="11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3">
        <v>22</v>
      </c>
    </row>
    <row r="10" spans="1:23" s="14" customFormat="1" ht="21.75" customHeight="1">
      <c r="A10" s="26" t="s">
        <v>195</v>
      </c>
      <c r="B10" s="41" t="s">
        <v>315</v>
      </c>
      <c r="C10" s="28" t="s">
        <v>1</v>
      </c>
      <c r="D10" s="28">
        <v>82613.8</v>
      </c>
      <c r="E10" s="28">
        <v>37428.199999999997</v>
      </c>
      <c r="F10" s="28">
        <v>45185.599999999999</v>
      </c>
      <c r="G10" s="42">
        <v>65302.1</v>
      </c>
      <c r="H10" s="42">
        <v>52003.3</v>
      </c>
      <c r="I10" s="42">
        <v>13298.8</v>
      </c>
      <c r="J10" s="30">
        <v>50000</v>
      </c>
      <c r="K10" s="30">
        <v>20000</v>
      </c>
      <c r="L10" s="30">
        <v>30000</v>
      </c>
      <c r="M10" s="30">
        <f>J10-G10</f>
        <v>-15302.099999999999</v>
      </c>
      <c r="N10" s="30">
        <f>K10-H10</f>
        <v>-32003.300000000003</v>
      </c>
      <c r="O10" s="30">
        <f>L10-I10</f>
        <v>16701.2</v>
      </c>
      <c r="P10" s="30">
        <v>60000</v>
      </c>
      <c r="Q10" s="30">
        <v>30000</v>
      </c>
      <c r="R10" s="30">
        <v>30000</v>
      </c>
      <c r="S10" s="30">
        <v>75000</v>
      </c>
      <c r="T10" s="30">
        <v>35000</v>
      </c>
      <c r="U10" s="30">
        <v>40000</v>
      </c>
      <c r="V10" s="31"/>
    </row>
    <row r="11" spans="1:23" ht="12.75" customHeight="1">
      <c r="A11" s="20"/>
      <c r="B11" s="21" t="s">
        <v>244</v>
      </c>
      <c r="C11" s="22"/>
      <c r="D11" s="22"/>
      <c r="E11" s="22"/>
      <c r="F11" s="22"/>
      <c r="G11" s="22"/>
      <c r="H11" s="22"/>
      <c r="I11" s="22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25"/>
    </row>
    <row r="12" spans="1:23" s="14" customFormat="1">
      <c r="A12" s="26" t="s">
        <v>196</v>
      </c>
      <c r="B12" s="41" t="s">
        <v>324</v>
      </c>
      <c r="C12" s="28" t="s">
        <v>1</v>
      </c>
      <c r="D12" s="28">
        <v>82613.8</v>
      </c>
      <c r="E12" s="28">
        <v>37428.199999999997</v>
      </c>
      <c r="F12" s="28">
        <v>45185.599999999999</v>
      </c>
      <c r="G12" s="42">
        <v>65302.1</v>
      </c>
      <c r="H12" s="42">
        <v>52003.3</v>
      </c>
      <c r="I12" s="42">
        <v>13298.8</v>
      </c>
      <c r="J12" s="30">
        <v>50000</v>
      </c>
      <c r="K12" s="30">
        <v>20000</v>
      </c>
      <c r="L12" s="30">
        <v>30000</v>
      </c>
      <c r="M12" s="30">
        <f>J12-G12</f>
        <v>-15302.099999999999</v>
      </c>
      <c r="N12" s="30">
        <f>K12-H12</f>
        <v>-32003.300000000003</v>
      </c>
      <c r="O12" s="30">
        <f>L12-I12</f>
        <v>16701.2</v>
      </c>
      <c r="P12" s="30">
        <v>60000</v>
      </c>
      <c r="Q12" s="30">
        <v>30000</v>
      </c>
      <c r="R12" s="30">
        <v>30000</v>
      </c>
      <c r="S12" s="30">
        <v>75000</v>
      </c>
      <c r="T12" s="30">
        <v>35000</v>
      </c>
      <c r="U12" s="30">
        <v>40000</v>
      </c>
      <c r="V12" s="31"/>
    </row>
    <row r="13" spans="1:23" ht="12.75" customHeight="1">
      <c r="A13" s="20"/>
      <c r="B13" s="21" t="s">
        <v>244</v>
      </c>
      <c r="C13" s="22"/>
      <c r="D13" s="22"/>
      <c r="E13" s="22"/>
      <c r="F13" s="22"/>
      <c r="G13" s="22"/>
      <c r="H13" s="22"/>
      <c r="I13" s="22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25"/>
    </row>
    <row r="14" spans="1:23" s="14" customFormat="1" ht="21.75" customHeight="1">
      <c r="A14" s="26" t="s">
        <v>197</v>
      </c>
      <c r="B14" s="41" t="s">
        <v>322</v>
      </c>
      <c r="C14" s="28" t="s">
        <v>1</v>
      </c>
      <c r="D14" s="28"/>
      <c r="E14" s="28"/>
      <c r="F14" s="28"/>
      <c r="G14" s="28"/>
      <c r="H14" s="28"/>
      <c r="I14" s="28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1"/>
    </row>
    <row r="15" spans="1:23" ht="12.75" customHeight="1">
      <c r="A15" s="20"/>
      <c r="B15" s="21" t="s">
        <v>244</v>
      </c>
      <c r="C15" s="22"/>
      <c r="D15" s="22"/>
      <c r="E15" s="22"/>
      <c r="F15" s="22"/>
      <c r="G15" s="22"/>
      <c r="H15" s="22"/>
      <c r="I15" s="22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25"/>
    </row>
    <row r="16" spans="1:23" ht="25.5">
      <c r="A16" s="20" t="s">
        <v>198</v>
      </c>
      <c r="B16" s="21" t="s">
        <v>323</v>
      </c>
      <c r="C16" s="22" t="s">
        <v>1</v>
      </c>
      <c r="D16" s="22"/>
      <c r="E16" s="22"/>
      <c r="F16" s="22"/>
      <c r="G16" s="22"/>
      <c r="H16" s="22"/>
      <c r="I16" s="22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25"/>
    </row>
    <row r="17" spans="1:22" ht="12.75" customHeight="1">
      <c r="A17" s="20"/>
      <c r="B17" s="21" t="s">
        <v>244</v>
      </c>
      <c r="C17" s="22"/>
      <c r="D17" s="22"/>
      <c r="E17" s="22"/>
      <c r="F17" s="22"/>
      <c r="G17" s="22"/>
      <c r="H17" s="22"/>
      <c r="I17" s="22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25"/>
    </row>
    <row r="18" spans="1:22" ht="16.5" customHeight="1">
      <c r="A18" s="20" t="s">
        <v>194</v>
      </c>
      <c r="B18" s="21" t="s">
        <v>316</v>
      </c>
      <c r="C18" s="22" t="s">
        <v>1</v>
      </c>
      <c r="D18" s="22"/>
      <c r="E18" s="22"/>
      <c r="F18" s="22"/>
      <c r="G18" s="22"/>
      <c r="H18" s="22"/>
      <c r="I18" s="22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25"/>
    </row>
    <row r="19" spans="1:22" ht="17.25" customHeight="1">
      <c r="A19" s="20"/>
      <c r="B19" s="21" t="s">
        <v>244</v>
      </c>
      <c r="C19" s="22"/>
      <c r="D19" s="22"/>
      <c r="E19" s="22"/>
      <c r="F19" s="22"/>
      <c r="G19" s="22"/>
      <c r="H19" s="22"/>
      <c r="I19" s="22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25"/>
    </row>
    <row r="20" spans="1:22" ht="18" customHeight="1">
      <c r="A20" s="20" t="s">
        <v>199</v>
      </c>
      <c r="B20" s="21" t="s">
        <v>319</v>
      </c>
      <c r="C20" s="22" t="s">
        <v>200</v>
      </c>
      <c r="D20" s="22"/>
      <c r="E20" s="22"/>
      <c r="F20" s="22"/>
      <c r="G20" s="22"/>
      <c r="H20" s="22"/>
      <c r="I20" s="22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25"/>
    </row>
    <row r="21" spans="1:22">
      <c r="A21" s="20"/>
      <c r="B21" s="21" t="s">
        <v>317</v>
      </c>
      <c r="C21" s="22"/>
      <c r="D21" s="22"/>
      <c r="E21" s="22"/>
      <c r="F21" s="22"/>
      <c r="G21" s="22"/>
      <c r="H21" s="22"/>
      <c r="I21" s="22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25"/>
    </row>
    <row r="22" spans="1:22" ht="21" customHeight="1">
      <c r="A22" s="20" t="s">
        <v>201</v>
      </c>
      <c r="B22" s="43" t="s">
        <v>320</v>
      </c>
      <c r="C22" s="22" t="s">
        <v>1</v>
      </c>
      <c r="D22" s="22"/>
      <c r="E22" s="22"/>
      <c r="F22" s="22"/>
      <c r="G22" s="22"/>
      <c r="H22" s="22"/>
      <c r="I22" s="22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25"/>
    </row>
    <row r="23" spans="1:22" s="14" customFormat="1" ht="21.75" customHeight="1">
      <c r="A23" s="26" t="s">
        <v>202</v>
      </c>
      <c r="B23" s="41" t="s">
        <v>328</v>
      </c>
      <c r="C23" s="28" t="s">
        <v>1</v>
      </c>
      <c r="D23" s="28">
        <v>82613.8</v>
      </c>
      <c r="E23" s="28">
        <v>37428.199999999997</v>
      </c>
      <c r="F23" s="28">
        <v>45185.599999999999</v>
      </c>
      <c r="G23" s="42">
        <v>65302.1</v>
      </c>
      <c r="H23" s="42">
        <v>52003.3</v>
      </c>
      <c r="I23" s="42">
        <v>13298.8</v>
      </c>
      <c r="J23" s="30">
        <v>50000</v>
      </c>
      <c r="K23" s="30">
        <v>20000</v>
      </c>
      <c r="L23" s="30">
        <v>30000</v>
      </c>
      <c r="M23" s="30">
        <f>J23-G23</f>
        <v>-15302.099999999999</v>
      </c>
      <c r="N23" s="30">
        <f>K23-H23</f>
        <v>-32003.300000000003</v>
      </c>
      <c r="O23" s="30">
        <f>L23-I23</f>
        <v>16701.2</v>
      </c>
      <c r="P23" s="30">
        <v>60000</v>
      </c>
      <c r="Q23" s="30">
        <v>30000</v>
      </c>
      <c r="R23" s="30">
        <v>30000</v>
      </c>
      <c r="S23" s="30">
        <v>75000</v>
      </c>
      <c r="T23" s="30">
        <v>35000</v>
      </c>
      <c r="U23" s="30">
        <v>40000</v>
      </c>
      <c r="V23" s="31"/>
    </row>
    <row r="24" spans="1:22" ht="12.75" customHeight="1">
      <c r="A24" s="20"/>
      <c r="B24" s="21" t="s">
        <v>244</v>
      </c>
      <c r="C24" s="22"/>
      <c r="D24" s="22"/>
      <c r="E24" s="22"/>
      <c r="F24" s="22"/>
      <c r="G24" s="22"/>
      <c r="H24" s="22"/>
      <c r="I24" s="22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25"/>
    </row>
    <row r="25" spans="1:22" ht="30.75" customHeight="1">
      <c r="A25" s="20" t="s">
        <v>203</v>
      </c>
      <c r="B25" s="21" t="s">
        <v>321</v>
      </c>
      <c r="C25" s="22" t="s">
        <v>1</v>
      </c>
      <c r="D25" s="22"/>
      <c r="E25" s="22"/>
      <c r="F25" s="22"/>
      <c r="G25" s="22"/>
      <c r="H25" s="22"/>
      <c r="I25" s="22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25"/>
    </row>
    <row r="26" spans="1:22" ht="12.75" customHeight="1">
      <c r="A26" s="20"/>
      <c r="B26" s="21" t="s">
        <v>244</v>
      </c>
      <c r="C26" s="22"/>
      <c r="D26" s="22"/>
      <c r="E26" s="22"/>
      <c r="F26" s="22"/>
      <c r="G26" s="22"/>
      <c r="H26" s="22"/>
      <c r="I26" s="22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25"/>
    </row>
    <row r="27" spans="1:22" ht="29.25" customHeight="1">
      <c r="A27" s="20" t="s">
        <v>204</v>
      </c>
      <c r="B27" s="43" t="s">
        <v>325</v>
      </c>
      <c r="C27" s="22" t="s">
        <v>205</v>
      </c>
      <c r="D27" s="22"/>
      <c r="E27" s="22"/>
      <c r="F27" s="22"/>
      <c r="G27" s="22"/>
      <c r="H27" s="22"/>
      <c r="I27" s="22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25"/>
    </row>
    <row r="28" spans="1:22" s="14" customFormat="1" ht="28.5" customHeight="1">
      <c r="A28" s="26" t="s">
        <v>206</v>
      </c>
      <c r="B28" s="41" t="s">
        <v>326</v>
      </c>
      <c r="C28" s="28" t="s">
        <v>1</v>
      </c>
      <c r="D28" s="28">
        <v>82613.8</v>
      </c>
      <c r="E28" s="28">
        <v>37428.199999999997</v>
      </c>
      <c r="F28" s="28">
        <v>45185.599999999999</v>
      </c>
      <c r="G28" s="42">
        <v>65302.1</v>
      </c>
      <c r="H28" s="42">
        <v>52003.3</v>
      </c>
      <c r="I28" s="42">
        <v>13298.8</v>
      </c>
      <c r="J28" s="30">
        <v>50000</v>
      </c>
      <c r="K28" s="30">
        <v>20000</v>
      </c>
      <c r="L28" s="30">
        <v>30000</v>
      </c>
      <c r="M28" s="30">
        <f>J28-G28</f>
        <v>-15302.099999999999</v>
      </c>
      <c r="N28" s="30">
        <f>K28-H28</f>
        <v>-32003.300000000003</v>
      </c>
      <c r="O28" s="30">
        <f>L28-I28</f>
        <v>16701.2</v>
      </c>
      <c r="P28" s="30">
        <v>60000</v>
      </c>
      <c r="Q28" s="30">
        <v>30000</v>
      </c>
      <c r="R28" s="30">
        <v>30000</v>
      </c>
      <c r="S28" s="30">
        <v>75000</v>
      </c>
      <c r="T28" s="30">
        <v>35000</v>
      </c>
      <c r="U28" s="30">
        <v>40000</v>
      </c>
      <c r="V28" s="31"/>
    </row>
    <row r="29" spans="1:22" ht="25.5">
      <c r="A29" s="11" t="s">
        <v>238</v>
      </c>
      <c r="B29" s="10" t="s">
        <v>318</v>
      </c>
      <c r="C29" s="12" t="s">
        <v>151</v>
      </c>
      <c r="D29" s="12"/>
      <c r="E29" s="12"/>
      <c r="F29" s="12"/>
      <c r="G29" s="44"/>
      <c r="H29" s="44"/>
      <c r="I29" s="44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25"/>
    </row>
    <row r="30" spans="1:22" ht="12.75" customHeight="1">
      <c r="A30" s="20"/>
      <c r="B30" s="21" t="s">
        <v>244</v>
      </c>
      <c r="C30" s="22"/>
      <c r="D30" s="22"/>
      <c r="E30" s="22"/>
      <c r="F30" s="22"/>
      <c r="G30" s="42"/>
      <c r="H30" s="42"/>
      <c r="I30" s="42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25"/>
    </row>
    <row r="31" spans="1:22" ht="25.5">
      <c r="A31" s="20" t="s">
        <v>207</v>
      </c>
      <c r="B31" s="21" t="s">
        <v>327</v>
      </c>
      <c r="C31" s="22" t="s">
        <v>208</v>
      </c>
      <c r="D31" s="28">
        <v>37428.199999999997</v>
      </c>
      <c r="E31" s="28">
        <v>37428.199999999997</v>
      </c>
      <c r="F31" s="22"/>
      <c r="G31" s="42">
        <v>52003.3</v>
      </c>
      <c r="H31" s="42">
        <v>52003.3</v>
      </c>
      <c r="I31" s="42"/>
      <c r="J31" s="30">
        <v>20000</v>
      </c>
      <c r="K31" s="30">
        <v>20000</v>
      </c>
      <c r="L31" s="30"/>
      <c r="M31" s="30">
        <f>J31-G31</f>
        <v>-32003.300000000003</v>
      </c>
      <c r="N31" s="30">
        <f>K31-H31</f>
        <v>-32003.300000000003</v>
      </c>
      <c r="O31" s="30"/>
      <c r="P31" s="30">
        <v>30000</v>
      </c>
      <c r="Q31" s="30">
        <v>30000</v>
      </c>
      <c r="R31" s="30"/>
      <c r="S31" s="30">
        <v>35000</v>
      </c>
      <c r="T31" s="30">
        <v>35000</v>
      </c>
      <c r="U31" s="30"/>
      <c r="V31" s="25"/>
    </row>
    <row r="32" spans="1:22">
      <c r="A32" s="20"/>
      <c r="B32" s="21" t="s">
        <v>317</v>
      </c>
      <c r="C32" s="22"/>
      <c r="D32" s="22"/>
      <c r="E32" s="22"/>
      <c r="F32" s="22"/>
      <c r="G32" s="42"/>
      <c r="H32" s="42"/>
      <c r="I32" s="42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25"/>
    </row>
    <row r="33" spans="1:22" ht="48.75" customHeight="1">
      <c r="A33" s="20" t="s">
        <v>209</v>
      </c>
      <c r="B33" s="43" t="s">
        <v>329</v>
      </c>
      <c r="C33" s="22" t="s">
        <v>1</v>
      </c>
      <c r="D33" s="22"/>
      <c r="E33" s="22"/>
      <c r="F33" s="22"/>
      <c r="G33" s="42"/>
      <c r="H33" s="42"/>
      <c r="I33" s="42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25"/>
    </row>
    <row r="34" spans="1:22" ht="26.25" customHeight="1">
      <c r="A34" s="20" t="s">
        <v>210</v>
      </c>
      <c r="B34" s="43" t="s">
        <v>330</v>
      </c>
      <c r="C34" s="22" t="s">
        <v>1</v>
      </c>
      <c r="D34" s="28">
        <v>37428.199999999997</v>
      </c>
      <c r="E34" s="28">
        <v>37428.199999999997</v>
      </c>
      <c r="F34" s="22"/>
      <c r="G34" s="42">
        <v>52003.3</v>
      </c>
      <c r="H34" s="42">
        <v>52003.3</v>
      </c>
      <c r="I34" s="42"/>
      <c r="J34" s="30">
        <v>20000</v>
      </c>
      <c r="K34" s="30">
        <v>20000</v>
      </c>
      <c r="L34" s="30"/>
      <c r="M34" s="30">
        <f>J34-G34</f>
        <v>-32003.300000000003</v>
      </c>
      <c r="N34" s="30">
        <f>K34-H34</f>
        <v>-32003.300000000003</v>
      </c>
      <c r="O34" s="30">
        <f>L34-I34</f>
        <v>0</v>
      </c>
      <c r="P34" s="30">
        <v>30000</v>
      </c>
      <c r="Q34" s="30">
        <v>30000</v>
      </c>
      <c r="R34" s="30"/>
      <c r="S34" s="30">
        <v>35000</v>
      </c>
      <c r="T34" s="30">
        <v>35000</v>
      </c>
      <c r="U34" s="30"/>
      <c r="V34" s="25"/>
    </row>
    <row r="35" spans="1:22" ht="27.75" customHeight="1">
      <c r="A35" s="20" t="s">
        <v>211</v>
      </c>
      <c r="B35" s="21" t="s">
        <v>331</v>
      </c>
      <c r="C35" s="22" t="s">
        <v>212</v>
      </c>
      <c r="D35" s="28">
        <v>45185.599999999999</v>
      </c>
      <c r="E35" s="22"/>
      <c r="F35" s="28">
        <v>45185.599999999999</v>
      </c>
      <c r="G35" s="42">
        <v>13298.8</v>
      </c>
      <c r="H35" s="42"/>
      <c r="I35" s="42">
        <v>13298.8</v>
      </c>
      <c r="J35" s="30">
        <v>30000</v>
      </c>
      <c r="K35" s="30"/>
      <c r="L35" s="30">
        <v>30000</v>
      </c>
      <c r="M35" s="30">
        <f>J35-G35</f>
        <v>16701.2</v>
      </c>
      <c r="N35" s="30"/>
      <c r="O35" s="30">
        <f>L35-I35</f>
        <v>16701.2</v>
      </c>
      <c r="P35" s="30">
        <v>30000</v>
      </c>
      <c r="Q35" s="30"/>
      <c r="R35" s="30">
        <v>30000</v>
      </c>
      <c r="S35" s="30">
        <v>40000</v>
      </c>
      <c r="T35" s="30"/>
      <c r="U35" s="30">
        <v>40000</v>
      </c>
      <c r="V35" s="25"/>
    </row>
    <row r="36" spans="1:22" ht="12.75" customHeight="1">
      <c r="A36" s="20"/>
      <c r="B36" s="21" t="s">
        <v>317</v>
      </c>
      <c r="C36" s="22"/>
      <c r="D36" s="22"/>
      <c r="E36" s="22"/>
      <c r="F36" s="22"/>
      <c r="G36" s="42"/>
      <c r="H36" s="42"/>
      <c r="I36" s="42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25"/>
    </row>
    <row r="37" spans="1:22" ht="36.75" customHeight="1">
      <c r="A37" s="20" t="s">
        <v>213</v>
      </c>
      <c r="B37" s="43" t="s">
        <v>332</v>
      </c>
      <c r="C37" s="22" t="s">
        <v>1</v>
      </c>
      <c r="D37" s="28">
        <v>45185.599999999999</v>
      </c>
      <c r="E37" s="22"/>
      <c r="F37" s="28">
        <v>45185.599999999999</v>
      </c>
      <c r="G37" s="42">
        <v>13298.8</v>
      </c>
      <c r="H37" s="42"/>
      <c r="I37" s="42">
        <v>13298.8</v>
      </c>
      <c r="J37" s="30">
        <v>30000</v>
      </c>
      <c r="K37" s="30"/>
      <c r="L37" s="30">
        <v>30000</v>
      </c>
      <c r="M37" s="30">
        <f>J37-G37</f>
        <v>16701.2</v>
      </c>
      <c r="N37" s="30"/>
      <c r="O37" s="30">
        <f>L37-I37</f>
        <v>16701.2</v>
      </c>
      <c r="P37" s="30">
        <v>30000</v>
      </c>
      <c r="Q37" s="30"/>
      <c r="R37" s="30">
        <v>30000</v>
      </c>
      <c r="S37" s="30">
        <v>40000</v>
      </c>
      <c r="T37" s="30"/>
      <c r="U37" s="30">
        <v>40000</v>
      </c>
      <c r="V37" s="25"/>
    </row>
    <row r="38" spans="1:22" ht="36.75" customHeight="1" thickBot="1">
      <c r="A38" s="32" t="s">
        <v>214</v>
      </c>
      <c r="B38" s="45" t="s">
        <v>333</v>
      </c>
      <c r="C38" s="34" t="s">
        <v>1</v>
      </c>
      <c r="D38" s="28">
        <v>45185.599999999999</v>
      </c>
      <c r="E38" s="34"/>
      <c r="F38" s="28">
        <v>45185.599999999999</v>
      </c>
      <c r="G38" s="42">
        <v>52003.3</v>
      </c>
      <c r="H38" s="46"/>
      <c r="I38" s="42">
        <v>52003.3</v>
      </c>
      <c r="J38" s="30">
        <v>30000</v>
      </c>
      <c r="K38" s="37"/>
      <c r="L38" s="30">
        <v>30000</v>
      </c>
      <c r="M38" s="30">
        <v>16701.2</v>
      </c>
      <c r="N38" s="37"/>
      <c r="O38" s="30">
        <v>16701.2</v>
      </c>
      <c r="P38" s="30">
        <v>30000</v>
      </c>
      <c r="Q38" s="37"/>
      <c r="R38" s="30">
        <v>30000</v>
      </c>
      <c r="S38" s="30">
        <v>40000</v>
      </c>
      <c r="T38" s="37"/>
      <c r="U38" s="30">
        <v>40000</v>
      </c>
      <c r="V38" s="47"/>
    </row>
  </sheetData>
  <mergeCells count="24">
    <mergeCell ref="S3:V3"/>
    <mergeCell ref="V7:V8"/>
    <mergeCell ref="Q7:R7"/>
    <mergeCell ref="S7:S8"/>
    <mergeCell ref="T7:U7"/>
    <mergeCell ref="P6:R6"/>
    <mergeCell ref="S6:U6"/>
    <mergeCell ref="P7:P8"/>
    <mergeCell ref="A4:V4"/>
    <mergeCell ref="M6:O6"/>
    <mergeCell ref="M7:M8"/>
    <mergeCell ref="N7:O7"/>
    <mergeCell ref="B6:B8"/>
    <mergeCell ref="A6:A8"/>
    <mergeCell ref="J6:L6"/>
    <mergeCell ref="J7:J8"/>
    <mergeCell ref="K7:L7"/>
    <mergeCell ref="C6:C8"/>
    <mergeCell ref="D6:F6"/>
    <mergeCell ref="G6:I6"/>
    <mergeCell ref="D7:D8"/>
    <mergeCell ref="E7:F7"/>
    <mergeCell ref="G7:G8"/>
    <mergeCell ref="H7:I7"/>
  </mergeCells>
  <pageMargins left="0.15748031496062992" right="0.15748031496062992" top="0.13" bottom="0.31496062992125984" header="0.13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99"/>
  <sheetViews>
    <sheetView tabSelected="1" topLeftCell="A103" zoomScale="120" zoomScaleNormal="120" workbookViewId="0">
      <selection activeCell="E312" sqref="E312"/>
    </sheetView>
  </sheetViews>
  <sheetFormatPr defaultRowHeight="12.75"/>
  <cols>
    <col min="1" max="3" width="8.83203125" style="1" customWidth="1"/>
    <col min="4" max="4" width="8.83203125" style="4" customWidth="1"/>
    <col min="5" max="5" width="50" style="48" customWidth="1"/>
    <col min="6" max="6" width="10.33203125" style="4" customWidth="1"/>
    <col min="7" max="12" width="13" style="4" customWidth="1"/>
    <col min="13" max="13" width="13.1640625" style="3" customWidth="1"/>
    <col min="14" max="14" width="13.33203125" style="3" customWidth="1"/>
    <col min="15" max="19" width="12.33203125" style="3" customWidth="1"/>
    <col min="20" max="21" width="14.33203125" style="3" customWidth="1"/>
    <col min="22" max="22" width="13.1640625" style="3" customWidth="1"/>
    <col min="23" max="24" width="14.5" style="3" customWidth="1"/>
    <col min="25" max="25" width="24.6640625" style="6" customWidth="1"/>
    <col min="26" max="16384" width="9.33203125" style="6"/>
  </cols>
  <sheetData>
    <row r="1" spans="1:26" ht="17.25" customHeight="1"/>
    <row r="2" spans="1:26" ht="19.5" customHeight="1">
      <c r="O2" s="4"/>
      <c r="P2" s="4"/>
      <c r="Q2" s="4"/>
      <c r="R2" s="4"/>
      <c r="U2" s="4"/>
      <c r="Y2" s="5" t="s">
        <v>340</v>
      </c>
      <c r="Z2" s="5"/>
    </row>
    <row r="3" spans="1:26" ht="24" customHeight="1">
      <c r="M3" s="4"/>
      <c r="N3" s="4"/>
      <c r="O3" s="4"/>
      <c r="P3" s="4"/>
      <c r="Q3" s="4"/>
      <c r="R3" s="4"/>
      <c r="S3" s="4"/>
      <c r="T3" s="4"/>
      <c r="U3" s="4"/>
      <c r="V3" s="94" t="s">
        <v>474</v>
      </c>
      <c r="W3" s="94"/>
      <c r="X3" s="94"/>
      <c r="Y3" s="94"/>
    </row>
    <row r="4" spans="1:26" ht="41.25" customHeight="1">
      <c r="A4" s="77" t="s">
        <v>472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6" ht="21" customHeight="1" thickBot="1">
      <c r="Y5" s="8" t="s">
        <v>239</v>
      </c>
    </row>
    <row r="6" spans="1:26" ht="22.5" customHeight="1">
      <c r="A6" s="86" t="s">
        <v>238</v>
      </c>
      <c r="B6" s="84" t="s">
        <v>338</v>
      </c>
      <c r="C6" s="84" t="s">
        <v>357</v>
      </c>
      <c r="D6" s="84" t="s">
        <v>339</v>
      </c>
      <c r="E6" s="88" t="s">
        <v>358</v>
      </c>
      <c r="F6" s="76" t="s">
        <v>237</v>
      </c>
      <c r="G6" s="76" t="s">
        <v>216</v>
      </c>
      <c r="H6" s="76"/>
      <c r="I6" s="76"/>
      <c r="J6" s="76" t="s">
        <v>217</v>
      </c>
      <c r="K6" s="76"/>
      <c r="L6" s="76"/>
      <c r="M6" s="76" t="s">
        <v>86</v>
      </c>
      <c r="N6" s="76"/>
      <c r="O6" s="76"/>
      <c r="P6" s="88" t="s">
        <v>218</v>
      </c>
      <c r="Q6" s="88"/>
      <c r="R6" s="88"/>
      <c r="S6" s="76" t="s">
        <v>87</v>
      </c>
      <c r="T6" s="76"/>
      <c r="U6" s="76"/>
      <c r="V6" s="76" t="s">
        <v>219</v>
      </c>
      <c r="W6" s="76"/>
      <c r="X6" s="76"/>
      <c r="Y6" s="9" t="s">
        <v>215</v>
      </c>
    </row>
    <row r="7" spans="1:26" ht="18.75" customHeight="1">
      <c r="A7" s="87"/>
      <c r="B7" s="85"/>
      <c r="C7" s="85"/>
      <c r="D7" s="85"/>
      <c r="E7" s="96"/>
      <c r="F7" s="95"/>
      <c r="G7" s="78" t="s">
        <v>235</v>
      </c>
      <c r="H7" s="78" t="s">
        <v>244</v>
      </c>
      <c r="I7" s="78"/>
      <c r="J7" s="78" t="s">
        <v>235</v>
      </c>
      <c r="K7" s="78" t="s">
        <v>244</v>
      </c>
      <c r="L7" s="78"/>
      <c r="M7" s="78" t="s">
        <v>235</v>
      </c>
      <c r="N7" s="78" t="s">
        <v>244</v>
      </c>
      <c r="O7" s="78"/>
      <c r="P7" s="78" t="s">
        <v>235</v>
      </c>
      <c r="Q7" s="78" t="s">
        <v>244</v>
      </c>
      <c r="R7" s="78"/>
      <c r="S7" s="78" t="s">
        <v>235</v>
      </c>
      <c r="T7" s="78" t="s">
        <v>244</v>
      </c>
      <c r="U7" s="78"/>
      <c r="V7" s="78" t="s">
        <v>235</v>
      </c>
      <c r="W7" s="78" t="s">
        <v>244</v>
      </c>
      <c r="X7" s="78"/>
      <c r="Y7" s="83" t="s">
        <v>220</v>
      </c>
    </row>
    <row r="8" spans="1:26" ht="33.75" customHeight="1">
      <c r="A8" s="87"/>
      <c r="B8" s="85"/>
      <c r="C8" s="85"/>
      <c r="D8" s="85"/>
      <c r="E8" s="96"/>
      <c r="F8" s="95"/>
      <c r="G8" s="78"/>
      <c r="H8" s="10" t="s">
        <v>245</v>
      </c>
      <c r="I8" s="10" t="s">
        <v>310</v>
      </c>
      <c r="J8" s="78"/>
      <c r="K8" s="10" t="s">
        <v>245</v>
      </c>
      <c r="L8" s="10" t="s">
        <v>310</v>
      </c>
      <c r="M8" s="78"/>
      <c r="N8" s="10" t="s">
        <v>245</v>
      </c>
      <c r="O8" s="10" t="s">
        <v>310</v>
      </c>
      <c r="P8" s="78"/>
      <c r="Q8" s="10" t="s">
        <v>245</v>
      </c>
      <c r="R8" s="10" t="s">
        <v>310</v>
      </c>
      <c r="S8" s="78"/>
      <c r="T8" s="10" t="s">
        <v>245</v>
      </c>
      <c r="U8" s="10" t="s">
        <v>310</v>
      </c>
      <c r="V8" s="78"/>
      <c r="W8" s="10" t="s">
        <v>245</v>
      </c>
      <c r="X8" s="10" t="s">
        <v>310</v>
      </c>
      <c r="Y8" s="83"/>
    </row>
    <row r="9" spans="1:26" ht="12.75" customHeight="1">
      <c r="A9" s="49">
        <v>1</v>
      </c>
      <c r="B9" s="50">
        <v>2</v>
      </c>
      <c r="C9" s="50">
        <v>3</v>
      </c>
      <c r="D9" s="50">
        <v>4</v>
      </c>
      <c r="E9" s="50">
        <v>5</v>
      </c>
      <c r="F9" s="50">
        <v>6</v>
      </c>
      <c r="G9" s="50">
        <v>7</v>
      </c>
      <c r="H9" s="50">
        <v>8</v>
      </c>
      <c r="I9" s="50">
        <v>9</v>
      </c>
      <c r="J9" s="50">
        <v>10</v>
      </c>
      <c r="K9" s="50">
        <v>11</v>
      </c>
      <c r="L9" s="50">
        <v>12</v>
      </c>
      <c r="M9" s="50">
        <v>13</v>
      </c>
      <c r="N9" s="50">
        <v>14</v>
      </c>
      <c r="O9" s="50">
        <v>15</v>
      </c>
      <c r="P9" s="50">
        <v>16</v>
      </c>
      <c r="Q9" s="50">
        <v>17</v>
      </c>
      <c r="R9" s="50">
        <v>18</v>
      </c>
      <c r="S9" s="50">
        <v>19</v>
      </c>
      <c r="T9" s="50">
        <v>20</v>
      </c>
      <c r="U9" s="50">
        <v>21</v>
      </c>
      <c r="V9" s="50">
        <v>22</v>
      </c>
      <c r="W9" s="50">
        <v>23</v>
      </c>
      <c r="X9" s="50">
        <v>24</v>
      </c>
      <c r="Y9" s="13">
        <v>22</v>
      </c>
    </row>
    <row r="10" spans="1:26" s="14" customFormat="1" ht="21" customHeight="1">
      <c r="A10" s="11" t="s">
        <v>1</v>
      </c>
      <c r="B10" s="12" t="s">
        <v>1</v>
      </c>
      <c r="C10" s="12" t="s">
        <v>1</v>
      </c>
      <c r="D10" s="12" t="s">
        <v>1</v>
      </c>
      <c r="E10" s="51" t="s">
        <v>341</v>
      </c>
      <c r="F10" s="52"/>
      <c r="G10" s="52">
        <f>H10+I10-H292</f>
        <v>2043904.3000000003</v>
      </c>
      <c r="H10" s="52">
        <f>H11+H86+H92+H134+H205+H250+H292</f>
        <v>1439000.4</v>
      </c>
      <c r="I10" s="52">
        <f>I11+I75+I86+I92+I134+I205</f>
        <v>938410.3</v>
      </c>
      <c r="J10" s="52">
        <f>K10+L10-K292</f>
        <v>1850000</v>
      </c>
      <c r="K10" s="52">
        <f>K11+K75+K86+K92+K134+K205+K250+K292</f>
        <v>1350000</v>
      </c>
      <c r="L10" s="52">
        <f>L11+L77+L82+L103</f>
        <v>721800</v>
      </c>
      <c r="M10" s="52">
        <f>N10+O10-N292</f>
        <v>1944000</v>
      </c>
      <c r="N10" s="52">
        <f>N11+N75+N86+N92+N134+N205+N250+N292</f>
        <v>1500000</v>
      </c>
      <c r="O10" s="52">
        <f>O11+O77+O82+O103</f>
        <v>722000</v>
      </c>
      <c r="P10" s="19">
        <f>Q10+R10-Q292</f>
        <v>94000</v>
      </c>
      <c r="Q10" s="19">
        <f>N10-K10</f>
        <v>150000</v>
      </c>
      <c r="R10" s="19">
        <f>O10-L10</f>
        <v>200</v>
      </c>
      <c r="S10" s="52">
        <f>T10+U10-T292</f>
        <v>2020000</v>
      </c>
      <c r="T10" s="52">
        <f>T11+T75+T86+T92+T134+T205+T250+T292</f>
        <v>1500000</v>
      </c>
      <c r="U10" s="52">
        <f>U11+U77+U82+U103</f>
        <v>810000</v>
      </c>
      <c r="V10" s="52">
        <f>W10+X10-W292</f>
        <v>2050000</v>
      </c>
      <c r="W10" s="52">
        <f>W11+W75+W86+W92+W134+W205+W250+W292</f>
        <v>1500000</v>
      </c>
      <c r="X10" s="52">
        <f>X11+X77+X82+X103</f>
        <v>850000</v>
      </c>
      <c r="Y10" s="80" t="s">
        <v>232</v>
      </c>
    </row>
    <row r="11" spans="1:26" s="14" customFormat="1" ht="30.75" customHeight="1">
      <c r="A11" s="11" t="s">
        <v>88</v>
      </c>
      <c r="B11" s="12" t="s">
        <v>89</v>
      </c>
      <c r="C11" s="12" t="s">
        <v>90</v>
      </c>
      <c r="D11" s="12" t="s">
        <v>90</v>
      </c>
      <c r="E11" s="51" t="s">
        <v>351</v>
      </c>
      <c r="F11" s="52"/>
      <c r="G11" s="52">
        <f>H11+I11</f>
        <v>392387.29999999993</v>
      </c>
      <c r="H11" s="52">
        <f>H13+H59+H63</f>
        <v>368458.99999999994</v>
      </c>
      <c r="I11" s="52">
        <f>I13+I63</f>
        <v>23928.3</v>
      </c>
      <c r="J11" s="52">
        <f>K11+L11</f>
        <v>476000</v>
      </c>
      <c r="K11" s="52">
        <f>K13+K59+K63</f>
        <v>376000</v>
      </c>
      <c r="L11" s="52">
        <f>L13+L63</f>
        <v>100000</v>
      </c>
      <c r="M11" s="52">
        <f>N11+O11</f>
        <v>460000</v>
      </c>
      <c r="N11" s="52">
        <f>N13+N59+N63</f>
        <v>360000</v>
      </c>
      <c r="O11" s="52">
        <f>O13+O63</f>
        <v>100000</v>
      </c>
      <c r="P11" s="19">
        <f>M11-J11</f>
        <v>-16000</v>
      </c>
      <c r="Q11" s="19">
        <f>N11-K11</f>
        <v>-16000</v>
      </c>
      <c r="R11" s="19">
        <f>O11-L11</f>
        <v>0</v>
      </c>
      <c r="S11" s="52">
        <f>T11+U11</f>
        <v>460000</v>
      </c>
      <c r="T11" s="52">
        <f>T13+T59+T63</f>
        <v>360000</v>
      </c>
      <c r="U11" s="52">
        <f>U13+U63</f>
        <v>100000</v>
      </c>
      <c r="V11" s="52">
        <f>W11+X11</f>
        <v>480000</v>
      </c>
      <c r="W11" s="52">
        <f>W13+W59+W63</f>
        <v>380000</v>
      </c>
      <c r="X11" s="52">
        <f>X13+X63</f>
        <v>100000</v>
      </c>
      <c r="Y11" s="81"/>
    </row>
    <row r="12" spans="1:26" ht="12.75" customHeight="1">
      <c r="A12" s="20"/>
      <c r="B12" s="22"/>
      <c r="C12" s="22"/>
      <c r="D12" s="53"/>
      <c r="E12" s="54" t="s">
        <v>244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30"/>
      <c r="Q12" s="30"/>
      <c r="R12" s="30"/>
      <c r="S12" s="53"/>
      <c r="T12" s="53"/>
      <c r="U12" s="53"/>
      <c r="V12" s="53"/>
      <c r="W12" s="53"/>
      <c r="X12" s="53"/>
      <c r="Y12" s="81"/>
    </row>
    <row r="13" spans="1:26" s="14" customFormat="1" ht="50.25" customHeight="1">
      <c r="A13" s="11" t="s">
        <v>91</v>
      </c>
      <c r="B13" s="12" t="s">
        <v>89</v>
      </c>
      <c r="C13" s="12" t="s">
        <v>92</v>
      </c>
      <c r="D13" s="12" t="s">
        <v>90</v>
      </c>
      <c r="E13" s="55" t="s">
        <v>466</v>
      </c>
      <c r="F13" s="56"/>
      <c r="G13" s="57">
        <f>H13+I13</f>
        <v>332333.99999999994</v>
      </c>
      <c r="H13" s="57">
        <f>H15</f>
        <v>329430.69999999995</v>
      </c>
      <c r="I13" s="57">
        <f>I15</f>
        <v>2903.3</v>
      </c>
      <c r="J13" s="57">
        <f>K13+L13</f>
        <v>330000</v>
      </c>
      <c r="K13" s="57">
        <f>K15</f>
        <v>325000</v>
      </c>
      <c r="L13" s="57">
        <f>L15</f>
        <v>5000</v>
      </c>
      <c r="M13" s="57">
        <f>N13+O13</f>
        <v>314000</v>
      </c>
      <c r="N13" s="57">
        <f>N15</f>
        <v>309000</v>
      </c>
      <c r="O13" s="57">
        <f>O15</f>
        <v>5000</v>
      </c>
      <c r="P13" s="30"/>
      <c r="Q13" s="30"/>
      <c r="R13" s="30"/>
      <c r="S13" s="57">
        <f>T13+U13</f>
        <v>314000</v>
      </c>
      <c r="T13" s="57">
        <f>T15</f>
        <v>309000</v>
      </c>
      <c r="U13" s="57">
        <f>U15</f>
        <v>5000</v>
      </c>
      <c r="V13" s="57">
        <f>W13+X13</f>
        <v>334000</v>
      </c>
      <c r="W13" s="57">
        <f>W15</f>
        <v>329000</v>
      </c>
      <c r="X13" s="57">
        <f>X15</f>
        <v>5000</v>
      </c>
      <c r="Y13" s="82"/>
    </row>
    <row r="14" spans="1:26" ht="12.75" customHeight="1">
      <c r="A14" s="20"/>
      <c r="B14" s="22"/>
      <c r="C14" s="22"/>
      <c r="D14" s="53"/>
      <c r="E14" s="54" t="s">
        <v>317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30"/>
      <c r="Q14" s="30"/>
      <c r="R14" s="30"/>
      <c r="S14" s="53"/>
      <c r="T14" s="53"/>
      <c r="U14" s="53"/>
      <c r="V14" s="53"/>
      <c r="W14" s="53"/>
      <c r="X14" s="53"/>
      <c r="Y14" s="25"/>
    </row>
    <row r="15" spans="1:26" s="14" customFormat="1" ht="30" customHeight="1">
      <c r="A15" s="11" t="s">
        <v>93</v>
      </c>
      <c r="B15" s="12" t="s">
        <v>89</v>
      </c>
      <c r="C15" s="12" t="s">
        <v>92</v>
      </c>
      <c r="D15" s="12" t="s">
        <v>92</v>
      </c>
      <c r="E15" s="58" t="s">
        <v>461</v>
      </c>
      <c r="F15" s="57"/>
      <c r="G15" s="57">
        <f>H15+I15</f>
        <v>332333.99999999994</v>
      </c>
      <c r="H15" s="57">
        <f>H17+H18+H19+H20+H21+H22+H23+H26+H28+H30+H31+H32+H33+H34+H35+H36+H37+H38+H39+H42+H44</f>
        <v>329430.69999999995</v>
      </c>
      <c r="I15" s="57">
        <f>I46+I49</f>
        <v>2903.3</v>
      </c>
      <c r="J15" s="57">
        <f>K15+L15</f>
        <v>330000</v>
      </c>
      <c r="K15" s="57">
        <f>K17+K18+K19+K20+K21+K22+K23+K26+K28+K30+K31+K32+K33+K34+K35+K36+K37+K38+K39+K42+K44</f>
        <v>325000</v>
      </c>
      <c r="L15" s="57">
        <f>L46</f>
        <v>5000</v>
      </c>
      <c r="M15" s="57">
        <f>N15+O15</f>
        <v>314000</v>
      </c>
      <c r="N15" s="57">
        <f>N17+N18+N19+N20+N21+N22+N23+N26+N28+N30+N31+N32+N33+N34+N35+N36+N37+N38+N39+N42+N44</f>
        <v>309000</v>
      </c>
      <c r="O15" s="57">
        <f>O46</f>
        <v>5000</v>
      </c>
      <c r="P15" s="30"/>
      <c r="Q15" s="30"/>
      <c r="R15" s="30"/>
      <c r="S15" s="57">
        <f>T15+U15</f>
        <v>314000</v>
      </c>
      <c r="T15" s="57">
        <f>T17+T18+T19+T20+T21+T22+T23+T26+T28+T30+T31+T32+T33+T34+T35+T36+T37+T38+T39+T42+T44</f>
        <v>309000</v>
      </c>
      <c r="U15" s="57">
        <f>U46</f>
        <v>5000</v>
      </c>
      <c r="V15" s="57"/>
      <c r="W15" s="57">
        <f>W17+W18+W19+W20+W21+W22+W23+W26+W28+W30+W31+W32+W33+W34+W35+W36+W37+W38+W39+W42+W44</f>
        <v>329000</v>
      </c>
      <c r="X15" s="57">
        <f>X46</f>
        <v>5000</v>
      </c>
      <c r="Y15" s="31"/>
    </row>
    <row r="16" spans="1:26" ht="12.75" customHeight="1">
      <c r="A16" s="20"/>
      <c r="B16" s="22"/>
      <c r="C16" s="22"/>
      <c r="D16" s="53"/>
      <c r="E16" s="54" t="s">
        <v>244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30"/>
      <c r="Q16" s="30"/>
      <c r="R16" s="30"/>
      <c r="S16" s="53"/>
      <c r="T16" s="53"/>
      <c r="U16" s="53"/>
      <c r="V16" s="53"/>
      <c r="W16" s="53"/>
      <c r="X16" s="53"/>
      <c r="Y16" s="25"/>
    </row>
    <row r="17" spans="1:25" s="14" customFormat="1" ht="16.5" customHeight="1">
      <c r="A17" s="26"/>
      <c r="B17" s="28"/>
      <c r="C17" s="28"/>
      <c r="D17" s="57"/>
      <c r="E17" s="55" t="s">
        <v>359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30"/>
      <c r="Q17" s="30"/>
      <c r="R17" s="30"/>
      <c r="S17" s="59"/>
      <c r="T17" s="59"/>
      <c r="U17" s="59"/>
      <c r="V17" s="59"/>
      <c r="W17" s="59"/>
      <c r="X17" s="59"/>
      <c r="Y17" s="31"/>
    </row>
    <row r="18" spans="1:25" ht="15" customHeight="1">
      <c r="A18" s="20"/>
      <c r="B18" s="22"/>
      <c r="C18" s="22"/>
      <c r="D18" s="53"/>
      <c r="E18" s="54" t="s">
        <v>342</v>
      </c>
      <c r="F18" s="50" t="s">
        <v>153</v>
      </c>
      <c r="G18" s="50">
        <v>253424</v>
      </c>
      <c r="H18" s="50">
        <v>253424</v>
      </c>
      <c r="I18" s="50"/>
      <c r="J18" s="24">
        <v>260000</v>
      </c>
      <c r="K18" s="24">
        <v>260000</v>
      </c>
      <c r="L18" s="50"/>
      <c r="M18" s="24">
        <v>244000</v>
      </c>
      <c r="N18" s="24">
        <v>244000</v>
      </c>
      <c r="O18" s="50"/>
      <c r="P18" s="30"/>
      <c r="Q18" s="30"/>
      <c r="R18" s="30"/>
      <c r="S18" s="24">
        <v>244000</v>
      </c>
      <c r="T18" s="24">
        <v>244000</v>
      </c>
      <c r="U18" s="50"/>
      <c r="V18" s="24">
        <v>264000</v>
      </c>
      <c r="W18" s="24">
        <v>264000</v>
      </c>
      <c r="X18" s="50"/>
      <c r="Y18" s="25"/>
    </row>
    <row r="19" spans="1:25" ht="21.75" customHeight="1">
      <c r="A19" s="20"/>
      <c r="B19" s="22"/>
      <c r="C19" s="22"/>
      <c r="D19" s="53"/>
      <c r="E19" s="54" t="s">
        <v>360</v>
      </c>
      <c r="F19" s="50" t="s">
        <v>154</v>
      </c>
      <c r="G19" s="24">
        <v>7898</v>
      </c>
      <c r="H19" s="24">
        <v>7898</v>
      </c>
      <c r="I19" s="50"/>
      <c r="J19" s="24">
        <v>7000</v>
      </c>
      <c r="K19" s="24">
        <v>7000</v>
      </c>
      <c r="L19" s="50"/>
      <c r="M19" s="24">
        <v>7000</v>
      </c>
      <c r="N19" s="24">
        <v>7000</v>
      </c>
      <c r="O19" s="50"/>
      <c r="P19" s="30"/>
      <c r="Q19" s="30"/>
      <c r="R19" s="30"/>
      <c r="S19" s="24">
        <v>7000</v>
      </c>
      <c r="T19" s="24">
        <v>7000</v>
      </c>
      <c r="U19" s="50"/>
      <c r="V19" s="24">
        <v>7000</v>
      </c>
      <c r="W19" s="24">
        <v>7000</v>
      </c>
      <c r="X19" s="50"/>
      <c r="Y19" s="25"/>
    </row>
    <row r="20" spans="1:25" ht="12.75" customHeight="1">
      <c r="A20" s="20"/>
      <c r="B20" s="22"/>
      <c r="C20" s="22"/>
      <c r="D20" s="53"/>
      <c r="E20" s="54" t="s">
        <v>361</v>
      </c>
      <c r="F20" s="50" t="s">
        <v>155</v>
      </c>
      <c r="G20" s="50">
        <v>47762.9</v>
      </c>
      <c r="H20" s="50">
        <v>47762.9</v>
      </c>
      <c r="I20" s="50"/>
      <c r="J20" s="24">
        <v>38000</v>
      </c>
      <c r="K20" s="24">
        <v>38000</v>
      </c>
      <c r="L20" s="50"/>
      <c r="M20" s="24">
        <v>38000</v>
      </c>
      <c r="N20" s="24">
        <v>38000</v>
      </c>
      <c r="O20" s="50"/>
      <c r="P20" s="30"/>
      <c r="Q20" s="30"/>
      <c r="R20" s="30"/>
      <c r="S20" s="24">
        <v>38000</v>
      </c>
      <c r="T20" s="24">
        <v>38000</v>
      </c>
      <c r="U20" s="50"/>
      <c r="V20" s="24">
        <v>38000</v>
      </c>
      <c r="W20" s="24">
        <v>38000</v>
      </c>
      <c r="X20" s="50"/>
      <c r="Y20" s="25"/>
    </row>
    <row r="21" spans="1:25" ht="12.75" customHeight="1">
      <c r="A21" s="20"/>
      <c r="B21" s="22"/>
      <c r="C21" s="22"/>
      <c r="D21" s="53"/>
      <c r="E21" s="54" t="s">
        <v>362</v>
      </c>
      <c r="F21" s="50" t="s">
        <v>156</v>
      </c>
      <c r="G21" s="24">
        <v>2318</v>
      </c>
      <c r="H21" s="24">
        <v>2318</v>
      </c>
      <c r="I21" s="50"/>
      <c r="J21" s="24">
        <v>1000</v>
      </c>
      <c r="K21" s="24">
        <v>1000</v>
      </c>
      <c r="L21" s="50"/>
      <c r="M21" s="24">
        <v>1000</v>
      </c>
      <c r="N21" s="24">
        <v>1000</v>
      </c>
      <c r="O21" s="50"/>
      <c r="P21" s="30"/>
      <c r="Q21" s="30"/>
      <c r="R21" s="30"/>
      <c r="S21" s="24">
        <v>1000</v>
      </c>
      <c r="T21" s="24">
        <v>1000</v>
      </c>
      <c r="U21" s="50"/>
      <c r="V21" s="24">
        <v>1000</v>
      </c>
      <c r="W21" s="24">
        <v>1000</v>
      </c>
      <c r="X21" s="50"/>
      <c r="Y21" s="25"/>
    </row>
    <row r="22" spans="1:25" ht="13.5" customHeight="1">
      <c r="A22" s="20"/>
      <c r="B22" s="22"/>
      <c r="C22" s="22"/>
      <c r="D22" s="53"/>
      <c r="E22" s="54" t="s">
        <v>363</v>
      </c>
      <c r="F22" s="50" t="s">
        <v>157</v>
      </c>
      <c r="G22" s="50">
        <v>1723.1</v>
      </c>
      <c r="H22" s="50">
        <v>1723.1</v>
      </c>
      <c r="I22" s="50"/>
      <c r="J22" s="24">
        <v>1700</v>
      </c>
      <c r="K22" s="24">
        <v>1700</v>
      </c>
      <c r="L22" s="50"/>
      <c r="M22" s="24">
        <v>1700</v>
      </c>
      <c r="N22" s="24">
        <v>1700</v>
      </c>
      <c r="O22" s="50"/>
      <c r="P22" s="30"/>
      <c r="Q22" s="30"/>
      <c r="R22" s="30"/>
      <c r="S22" s="24">
        <v>1700</v>
      </c>
      <c r="T22" s="24">
        <v>1700</v>
      </c>
      <c r="U22" s="50"/>
      <c r="V22" s="24">
        <v>1700</v>
      </c>
      <c r="W22" s="24">
        <v>1700</v>
      </c>
      <c r="X22" s="50"/>
      <c r="Y22" s="25"/>
    </row>
    <row r="23" spans="1:25" ht="13.5" customHeight="1">
      <c r="A23" s="20"/>
      <c r="B23" s="22"/>
      <c r="C23" s="22"/>
      <c r="D23" s="53"/>
      <c r="E23" s="54" t="s">
        <v>343</v>
      </c>
      <c r="F23" s="50" t="s">
        <v>158</v>
      </c>
      <c r="G23" s="24">
        <v>80</v>
      </c>
      <c r="H23" s="24">
        <v>80</v>
      </c>
      <c r="I23" s="50"/>
      <c r="J23" s="24">
        <v>100</v>
      </c>
      <c r="K23" s="24">
        <v>100</v>
      </c>
      <c r="L23" s="50"/>
      <c r="M23" s="24">
        <v>100</v>
      </c>
      <c r="N23" s="24">
        <v>100</v>
      </c>
      <c r="O23" s="50"/>
      <c r="P23" s="30"/>
      <c r="Q23" s="30"/>
      <c r="R23" s="30"/>
      <c r="S23" s="24">
        <v>100</v>
      </c>
      <c r="T23" s="24">
        <v>100</v>
      </c>
      <c r="U23" s="50"/>
      <c r="V23" s="24">
        <v>100</v>
      </c>
      <c r="W23" s="24">
        <v>100</v>
      </c>
      <c r="X23" s="50"/>
      <c r="Y23" s="25"/>
    </row>
    <row r="24" spans="1:25" ht="12" customHeight="1">
      <c r="A24" s="20"/>
      <c r="B24" s="22"/>
      <c r="C24" s="22"/>
      <c r="D24" s="53"/>
      <c r="E24" s="54" t="s">
        <v>435</v>
      </c>
      <c r="F24" s="50" t="s">
        <v>159</v>
      </c>
      <c r="G24" s="24"/>
      <c r="H24" s="24"/>
      <c r="I24" s="50"/>
      <c r="J24" s="24"/>
      <c r="K24" s="24"/>
      <c r="L24" s="50"/>
      <c r="M24" s="24"/>
      <c r="N24" s="24"/>
      <c r="O24" s="50"/>
      <c r="P24" s="30"/>
      <c r="Q24" s="30"/>
      <c r="R24" s="30"/>
      <c r="S24" s="24"/>
      <c r="T24" s="24"/>
      <c r="U24" s="50"/>
      <c r="V24" s="24"/>
      <c r="W24" s="24"/>
      <c r="X24" s="50"/>
      <c r="Y24" s="25"/>
    </row>
    <row r="25" spans="1:25" ht="11.25" customHeight="1">
      <c r="A25" s="20"/>
      <c r="B25" s="22"/>
      <c r="C25" s="22"/>
      <c r="D25" s="53"/>
      <c r="E25" s="54" t="s">
        <v>436</v>
      </c>
      <c r="F25" s="50" t="s">
        <v>160</v>
      </c>
      <c r="G25" s="24"/>
      <c r="H25" s="24"/>
      <c r="I25" s="50"/>
      <c r="J25" s="24">
        <v>0</v>
      </c>
      <c r="K25" s="24">
        <v>0</v>
      </c>
      <c r="L25" s="50"/>
      <c r="M25" s="24">
        <v>0</v>
      </c>
      <c r="N25" s="24">
        <v>0</v>
      </c>
      <c r="O25" s="50"/>
      <c r="P25" s="30"/>
      <c r="Q25" s="30"/>
      <c r="R25" s="30"/>
      <c r="S25" s="24">
        <v>0</v>
      </c>
      <c r="T25" s="24">
        <v>0</v>
      </c>
      <c r="U25" s="50"/>
      <c r="V25" s="24">
        <v>0</v>
      </c>
      <c r="W25" s="24">
        <v>0</v>
      </c>
      <c r="X25" s="50"/>
      <c r="Y25" s="25"/>
    </row>
    <row r="26" spans="1:25" ht="12" customHeight="1">
      <c r="A26" s="20"/>
      <c r="B26" s="22"/>
      <c r="C26" s="22"/>
      <c r="D26" s="53"/>
      <c r="E26" s="54" t="s">
        <v>364</v>
      </c>
      <c r="F26" s="50" t="s">
        <v>161</v>
      </c>
      <c r="G26" s="24">
        <v>763.3</v>
      </c>
      <c r="H26" s="24">
        <v>763.3</v>
      </c>
      <c r="I26" s="50"/>
      <c r="J26" s="24">
        <v>2300</v>
      </c>
      <c r="K26" s="24">
        <v>2300</v>
      </c>
      <c r="L26" s="50"/>
      <c r="M26" s="24">
        <v>2300</v>
      </c>
      <c r="N26" s="24">
        <v>2300</v>
      </c>
      <c r="O26" s="50"/>
      <c r="P26" s="30"/>
      <c r="Q26" s="30"/>
      <c r="R26" s="30"/>
      <c r="S26" s="24">
        <v>2300</v>
      </c>
      <c r="T26" s="24">
        <v>2300</v>
      </c>
      <c r="U26" s="50"/>
      <c r="V26" s="24">
        <v>2300</v>
      </c>
      <c r="W26" s="24">
        <v>2300</v>
      </c>
      <c r="X26" s="50"/>
      <c r="Y26" s="25"/>
    </row>
    <row r="27" spans="1:25" ht="11.25" customHeight="1">
      <c r="A27" s="20"/>
      <c r="B27" s="22"/>
      <c r="C27" s="22"/>
      <c r="D27" s="53"/>
      <c r="E27" s="54" t="s">
        <v>365</v>
      </c>
      <c r="F27" s="50" t="s">
        <v>162</v>
      </c>
      <c r="G27" s="24"/>
      <c r="H27" s="24"/>
      <c r="I27" s="50"/>
      <c r="J27" s="24"/>
      <c r="K27" s="24"/>
      <c r="L27" s="50"/>
      <c r="M27" s="24"/>
      <c r="N27" s="24"/>
      <c r="O27" s="50"/>
      <c r="P27" s="30"/>
      <c r="Q27" s="30"/>
      <c r="R27" s="30"/>
      <c r="S27" s="24"/>
      <c r="T27" s="24"/>
      <c r="U27" s="50"/>
      <c r="V27" s="24"/>
      <c r="W27" s="24"/>
      <c r="X27" s="50"/>
      <c r="Y27" s="25"/>
    </row>
    <row r="28" spans="1:25" ht="14.25" customHeight="1">
      <c r="A28" s="20"/>
      <c r="B28" s="22"/>
      <c r="C28" s="22"/>
      <c r="D28" s="53"/>
      <c r="E28" s="54" t="s">
        <v>366</v>
      </c>
      <c r="F28" s="50" t="s">
        <v>163</v>
      </c>
      <c r="G28" s="24">
        <v>1496</v>
      </c>
      <c r="H28" s="24">
        <v>1496</v>
      </c>
      <c r="I28" s="50"/>
      <c r="J28" s="24">
        <v>2000</v>
      </c>
      <c r="K28" s="24">
        <v>2000</v>
      </c>
      <c r="L28" s="50"/>
      <c r="M28" s="24">
        <v>2000</v>
      </c>
      <c r="N28" s="24">
        <v>2000</v>
      </c>
      <c r="O28" s="50"/>
      <c r="P28" s="30"/>
      <c r="Q28" s="30"/>
      <c r="R28" s="30"/>
      <c r="S28" s="24">
        <v>2000</v>
      </c>
      <c r="T28" s="24">
        <v>2000</v>
      </c>
      <c r="U28" s="50"/>
      <c r="V28" s="24">
        <v>2000</v>
      </c>
      <c r="W28" s="24">
        <v>2000</v>
      </c>
      <c r="X28" s="50"/>
      <c r="Y28" s="25"/>
    </row>
    <row r="29" spans="1:25" ht="22.5" customHeight="1">
      <c r="A29" s="20"/>
      <c r="B29" s="22"/>
      <c r="C29" s="22"/>
      <c r="D29" s="53"/>
      <c r="E29" s="54" t="s">
        <v>367</v>
      </c>
      <c r="F29" s="50" t="s">
        <v>164</v>
      </c>
      <c r="G29" s="24"/>
      <c r="H29" s="24"/>
      <c r="I29" s="50"/>
      <c r="J29" s="24"/>
      <c r="K29" s="24"/>
      <c r="L29" s="50"/>
      <c r="M29" s="24"/>
      <c r="N29" s="24"/>
      <c r="O29" s="50"/>
      <c r="P29" s="30"/>
      <c r="Q29" s="30"/>
      <c r="R29" s="30"/>
      <c r="S29" s="24"/>
      <c r="T29" s="24"/>
      <c r="U29" s="50"/>
      <c r="V29" s="24"/>
      <c r="W29" s="24"/>
      <c r="X29" s="50"/>
      <c r="Y29" s="25"/>
    </row>
    <row r="30" spans="1:25" ht="13.5" customHeight="1">
      <c r="A30" s="20"/>
      <c r="B30" s="22"/>
      <c r="C30" s="22"/>
      <c r="D30" s="53"/>
      <c r="E30" s="54" t="s">
        <v>368</v>
      </c>
      <c r="F30" s="50" t="s">
        <v>165</v>
      </c>
      <c r="G30" s="24">
        <v>1203.5999999999999</v>
      </c>
      <c r="H30" s="24">
        <v>1203.5999999999999</v>
      </c>
      <c r="I30" s="50"/>
      <c r="J30" s="24">
        <v>1300</v>
      </c>
      <c r="K30" s="24">
        <v>1300</v>
      </c>
      <c r="L30" s="50"/>
      <c r="M30" s="24">
        <v>1300</v>
      </c>
      <c r="N30" s="24">
        <v>1300</v>
      </c>
      <c r="O30" s="50"/>
      <c r="P30" s="30"/>
      <c r="Q30" s="30"/>
      <c r="R30" s="30"/>
      <c r="S30" s="24">
        <v>1300</v>
      </c>
      <c r="T30" s="24">
        <v>1300</v>
      </c>
      <c r="U30" s="50"/>
      <c r="V30" s="24">
        <v>1300</v>
      </c>
      <c r="W30" s="24">
        <v>1300</v>
      </c>
      <c r="X30" s="50"/>
      <c r="Y30" s="25"/>
    </row>
    <row r="31" spans="1:25" ht="12" customHeight="1">
      <c r="A31" s="20"/>
      <c r="B31" s="22"/>
      <c r="C31" s="22"/>
      <c r="D31" s="53"/>
      <c r="E31" s="54" t="s">
        <v>369</v>
      </c>
      <c r="F31" s="50" t="s">
        <v>166</v>
      </c>
      <c r="G31" s="24"/>
      <c r="H31" s="24"/>
      <c r="I31" s="50"/>
      <c r="J31" s="24"/>
      <c r="K31" s="24"/>
      <c r="L31" s="50"/>
      <c r="M31" s="24"/>
      <c r="N31" s="24"/>
      <c r="O31" s="50"/>
      <c r="P31" s="30"/>
      <c r="Q31" s="30"/>
      <c r="R31" s="30"/>
      <c r="S31" s="24"/>
      <c r="T31" s="24"/>
      <c r="U31" s="50"/>
      <c r="V31" s="24"/>
      <c r="W31" s="24"/>
      <c r="X31" s="50"/>
      <c r="Y31" s="25"/>
    </row>
    <row r="32" spans="1:25" ht="15" customHeight="1">
      <c r="A32" s="20"/>
      <c r="B32" s="22"/>
      <c r="C32" s="22"/>
      <c r="D32" s="53"/>
      <c r="E32" s="54" t="s">
        <v>370</v>
      </c>
      <c r="F32" s="50" t="s">
        <v>167</v>
      </c>
      <c r="G32" s="24">
        <v>340</v>
      </c>
      <c r="H32" s="24">
        <v>340</v>
      </c>
      <c r="I32" s="50"/>
      <c r="J32" s="24">
        <v>400</v>
      </c>
      <c r="K32" s="24">
        <v>400</v>
      </c>
      <c r="L32" s="50"/>
      <c r="M32" s="24">
        <v>400</v>
      </c>
      <c r="N32" s="24">
        <v>400</v>
      </c>
      <c r="O32" s="50"/>
      <c r="P32" s="30"/>
      <c r="Q32" s="30"/>
      <c r="R32" s="30"/>
      <c r="S32" s="24">
        <v>400</v>
      </c>
      <c r="T32" s="24">
        <v>400</v>
      </c>
      <c r="U32" s="50"/>
      <c r="V32" s="24">
        <v>400</v>
      </c>
      <c r="W32" s="24">
        <v>400</v>
      </c>
      <c r="X32" s="50"/>
      <c r="Y32" s="25"/>
    </row>
    <row r="33" spans="1:25" ht="14.25" customHeight="1">
      <c r="A33" s="20"/>
      <c r="B33" s="22"/>
      <c r="C33" s="22"/>
      <c r="D33" s="53"/>
      <c r="E33" s="54" t="s">
        <v>371</v>
      </c>
      <c r="F33" s="50" t="s">
        <v>168</v>
      </c>
      <c r="G33" s="50">
        <v>1297</v>
      </c>
      <c r="H33" s="50">
        <v>1297</v>
      </c>
      <c r="I33" s="50"/>
      <c r="J33" s="24">
        <v>600</v>
      </c>
      <c r="K33" s="24">
        <v>600</v>
      </c>
      <c r="L33" s="50"/>
      <c r="M33" s="24">
        <v>600</v>
      </c>
      <c r="N33" s="24">
        <v>600</v>
      </c>
      <c r="O33" s="50"/>
      <c r="P33" s="30"/>
      <c r="Q33" s="30"/>
      <c r="R33" s="30"/>
      <c r="S33" s="24">
        <v>600</v>
      </c>
      <c r="T33" s="24">
        <v>600</v>
      </c>
      <c r="U33" s="50"/>
      <c r="V33" s="24">
        <v>600</v>
      </c>
      <c r="W33" s="24">
        <v>600</v>
      </c>
      <c r="X33" s="50"/>
      <c r="Y33" s="25"/>
    </row>
    <row r="34" spans="1:25" ht="12.75" customHeight="1">
      <c r="A34" s="20"/>
      <c r="B34" s="22"/>
      <c r="C34" s="22"/>
      <c r="D34" s="53"/>
      <c r="E34" s="54" t="s">
        <v>372</v>
      </c>
      <c r="F34" s="50" t="s">
        <v>169</v>
      </c>
      <c r="G34" s="50">
        <v>351</v>
      </c>
      <c r="H34" s="50">
        <v>351</v>
      </c>
      <c r="I34" s="50"/>
      <c r="J34" s="24">
        <v>600</v>
      </c>
      <c r="K34" s="24">
        <v>600</v>
      </c>
      <c r="L34" s="50"/>
      <c r="M34" s="24">
        <v>600</v>
      </c>
      <c r="N34" s="24">
        <v>600</v>
      </c>
      <c r="O34" s="50"/>
      <c r="P34" s="30"/>
      <c r="Q34" s="30"/>
      <c r="R34" s="30"/>
      <c r="S34" s="24">
        <v>600</v>
      </c>
      <c r="T34" s="24">
        <v>600</v>
      </c>
      <c r="U34" s="50"/>
      <c r="V34" s="24">
        <v>600</v>
      </c>
      <c r="W34" s="24">
        <v>600</v>
      </c>
      <c r="X34" s="50"/>
      <c r="Y34" s="25"/>
    </row>
    <row r="35" spans="1:25" ht="21" customHeight="1">
      <c r="A35" s="20"/>
      <c r="B35" s="22"/>
      <c r="C35" s="22"/>
      <c r="D35" s="53"/>
      <c r="E35" s="54" t="s">
        <v>437</v>
      </c>
      <c r="F35" s="50" t="s">
        <v>171</v>
      </c>
      <c r="G35" s="50">
        <v>713.5</v>
      </c>
      <c r="H35" s="50">
        <v>713.5</v>
      </c>
      <c r="I35" s="50"/>
      <c r="J35" s="24">
        <v>500</v>
      </c>
      <c r="K35" s="24">
        <v>500</v>
      </c>
      <c r="L35" s="50"/>
      <c r="M35" s="24">
        <v>500</v>
      </c>
      <c r="N35" s="24">
        <v>500</v>
      </c>
      <c r="O35" s="50"/>
      <c r="P35" s="30"/>
      <c r="Q35" s="30"/>
      <c r="R35" s="30"/>
      <c r="S35" s="24">
        <v>500</v>
      </c>
      <c r="T35" s="24">
        <v>500</v>
      </c>
      <c r="U35" s="50"/>
      <c r="V35" s="24">
        <v>500</v>
      </c>
      <c r="W35" s="24">
        <v>500</v>
      </c>
      <c r="X35" s="50"/>
      <c r="Y35" s="25"/>
    </row>
    <row r="36" spans="1:25">
      <c r="A36" s="20"/>
      <c r="B36" s="22"/>
      <c r="C36" s="22"/>
      <c r="D36" s="53"/>
      <c r="E36" s="54" t="s">
        <v>373</v>
      </c>
      <c r="F36" s="50" t="s">
        <v>172</v>
      </c>
      <c r="G36" s="50">
        <v>1946.2</v>
      </c>
      <c r="H36" s="50">
        <v>1946.2</v>
      </c>
      <c r="I36" s="50"/>
      <c r="J36" s="24">
        <v>2000</v>
      </c>
      <c r="K36" s="24">
        <v>2000</v>
      </c>
      <c r="L36" s="50"/>
      <c r="M36" s="24">
        <v>2000</v>
      </c>
      <c r="N36" s="24">
        <v>2000</v>
      </c>
      <c r="O36" s="50"/>
      <c r="P36" s="30"/>
      <c r="Q36" s="30"/>
      <c r="R36" s="30"/>
      <c r="S36" s="24">
        <v>2000</v>
      </c>
      <c r="T36" s="24">
        <v>2000</v>
      </c>
      <c r="U36" s="50"/>
      <c r="V36" s="24">
        <v>2000</v>
      </c>
      <c r="W36" s="24">
        <v>2000</v>
      </c>
      <c r="X36" s="50"/>
      <c r="Y36" s="25"/>
    </row>
    <row r="37" spans="1:25" ht="11.25" customHeight="1">
      <c r="A37" s="20"/>
      <c r="B37" s="22"/>
      <c r="C37" s="22"/>
      <c r="D37" s="53"/>
      <c r="E37" s="54" t="s">
        <v>374</v>
      </c>
      <c r="F37" s="50" t="s">
        <v>173</v>
      </c>
      <c r="G37" s="50">
        <v>3552.1</v>
      </c>
      <c r="H37" s="50">
        <v>3552.1</v>
      </c>
      <c r="I37" s="50"/>
      <c r="J37" s="24">
        <v>3000</v>
      </c>
      <c r="K37" s="24">
        <v>3000</v>
      </c>
      <c r="L37" s="50"/>
      <c r="M37" s="24">
        <v>3000</v>
      </c>
      <c r="N37" s="24">
        <v>3000</v>
      </c>
      <c r="O37" s="50"/>
      <c r="P37" s="30"/>
      <c r="Q37" s="30"/>
      <c r="R37" s="30"/>
      <c r="S37" s="24">
        <v>3000</v>
      </c>
      <c r="T37" s="24">
        <v>3000</v>
      </c>
      <c r="U37" s="50"/>
      <c r="V37" s="24">
        <v>3000</v>
      </c>
      <c r="W37" s="24">
        <v>3000</v>
      </c>
      <c r="X37" s="50"/>
      <c r="Y37" s="25"/>
    </row>
    <row r="38" spans="1:25" ht="15" customHeight="1">
      <c r="A38" s="20"/>
      <c r="B38" s="22"/>
      <c r="C38" s="22"/>
      <c r="D38" s="53"/>
      <c r="E38" s="54" t="s">
        <v>375</v>
      </c>
      <c r="F38" s="50" t="s">
        <v>174</v>
      </c>
      <c r="G38" s="24">
        <v>1368</v>
      </c>
      <c r="H38" s="24">
        <v>1368</v>
      </c>
      <c r="I38" s="50"/>
      <c r="J38" s="24">
        <v>1500</v>
      </c>
      <c r="K38" s="24">
        <v>1500</v>
      </c>
      <c r="L38" s="50"/>
      <c r="M38" s="24">
        <v>1500</v>
      </c>
      <c r="N38" s="24">
        <v>1500</v>
      </c>
      <c r="O38" s="50"/>
      <c r="P38" s="30"/>
      <c r="Q38" s="30"/>
      <c r="R38" s="30"/>
      <c r="S38" s="24">
        <v>1500</v>
      </c>
      <c r="T38" s="24">
        <v>1500</v>
      </c>
      <c r="U38" s="50"/>
      <c r="V38" s="24">
        <v>1500</v>
      </c>
      <c r="W38" s="24">
        <v>1500</v>
      </c>
      <c r="X38" s="50"/>
      <c r="Y38" s="25"/>
    </row>
    <row r="39" spans="1:25" ht="11.25" customHeight="1">
      <c r="A39" s="20"/>
      <c r="B39" s="22"/>
      <c r="C39" s="22"/>
      <c r="D39" s="53"/>
      <c r="E39" s="54" t="s">
        <v>376</v>
      </c>
      <c r="F39" s="50" t="s">
        <v>175</v>
      </c>
      <c r="G39" s="24">
        <v>874</v>
      </c>
      <c r="H39" s="24">
        <v>874</v>
      </c>
      <c r="I39" s="50"/>
      <c r="J39" s="24">
        <v>1000</v>
      </c>
      <c r="K39" s="24">
        <v>1000</v>
      </c>
      <c r="L39" s="50"/>
      <c r="M39" s="24">
        <v>1000</v>
      </c>
      <c r="N39" s="24">
        <v>1000</v>
      </c>
      <c r="O39" s="50"/>
      <c r="P39" s="30"/>
      <c r="Q39" s="30"/>
      <c r="R39" s="30"/>
      <c r="S39" s="24">
        <v>1000</v>
      </c>
      <c r="T39" s="24">
        <v>1000</v>
      </c>
      <c r="U39" s="50"/>
      <c r="V39" s="24">
        <v>1000</v>
      </c>
      <c r="W39" s="24">
        <v>1000</v>
      </c>
      <c r="X39" s="50"/>
      <c r="Y39" s="25"/>
    </row>
    <row r="40" spans="1:25" ht="21.75" customHeight="1">
      <c r="A40" s="20"/>
      <c r="B40" s="22"/>
      <c r="C40" s="22"/>
      <c r="D40" s="53"/>
      <c r="E40" s="54" t="s">
        <v>467</v>
      </c>
      <c r="F40" s="50" t="s">
        <v>176</v>
      </c>
      <c r="G40" s="24"/>
      <c r="H40" s="24"/>
      <c r="I40" s="50"/>
      <c r="J40" s="24"/>
      <c r="K40" s="24"/>
      <c r="L40" s="50"/>
      <c r="M40" s="24"/>
      <c r="N40" s="24"/>
      <c r="O40" s="50"/>
      <c r="P40" s="30"/>
      <c r="Q40" s="30"/>
      <c r="R40" s="30"/>
      <c r="S40" s="24"/>
      <c r="T40" s="24"/>
      <c r="U40" s="50"/>
      <c r="V40" s="24"/>
      <c r="W40" s="24"/>
      <c r="X40" s="50"/>
      <c r="Y40" s="25"/>
    </row>
    <row r="41" spans="1:25" ht="27" customHeight="1">
      <c r="A41" s="20"/>
      <c r="B41" s="22"/>
      <c r="C41" s="22"/>
      <c r="D41" s="53"/>
      <c r="E41" s="54" t="s">
        <v>438</v>
      </c>
      <c r="F41" s="50" t="s">
        <v>179</v>
      </c>
      <c r="G41" s="24"/>
      <c r="H41" s="24"/>
      <c r="I41" s="50"/>
      <c r="J41" s="24"/>
      <c r="K41" s="24"/>
      <c r="L41" s="50"/>
      <c r="M41" s="24"/>
      <c r="N41" s="24"/>
      <c r="O41" s="50"/>
      <c r="P41" s="30"/>
      <c r="Q41" s="30"/>
      <c r="R41" s="30"/>
      <c r="S41" s="24"/>
      <c r="T41" s="24"/>
      <c r="U41" s="50"/>
      <c r="V41" s="24"/>
      <c r="W41" s="24"/>
      <c r="X41" s="50"/>
      <c r="Y41" s="25"/>
    </row>
    <row r="42" spans="1:25" ht="12" customHeight="1">
      <c r="A42" s="20"/>
      <c r="B42" s="22"/>
      <c r="C42" s="22"/>
      <c r="D42" s="53"/>
      <c r="E42" s="54" t="s">
        <v>377</v>
      </c>
      <c r="F42" s="50" t="s">
        <v>182</v>
      </c>
      <c r="G42" s="24">
        <v>2320</v>
      </c>
      <c r="H42" s="24">
        <v>2320</v>
      </c>
      <c r="I42" s="50"/>
      <c r="J42" s="24">
        <v>2000</v>
      </c>
      <c r="K42" s="24">
        <v>2000</v>
      </c>
      <c r="L42" s="50"/>
      <c r="M42" s="24">
        <v>2000</v>
      </c>
      <c r="N42" s="24">
        <v>2000</v>
      </c>
      <c r="O42" s="50"/>
      <c r="P42" s="30"/>
      <c r="Q42" s="30"/>
      <c r="R42" s="30"/>
      <c r="S42" s="24">
        <v>2000</v>
      </c>
      <c r="T42" s="24">
        <v>2000</v>
      </c>
      <c r="U42" s="50"/>
      <c r="V42" s="24">
        <v>2000</v>
      </c>
      <c r="W42" s="24">
        <v>2000</v>
      </c>
      <c r="X42" s="50"/>
      <c r="Y42" s="25"/>
    </row>
    <row r="43" spans="1:25" ht="14.25" customHeight="1">
      <c r="A43" s="20"/>
      <c r="B43" s="22"/>
      <c r="C43" s="22"/>
      <c r="D43" s="53"/>
      <c r="E43" s="54" t="s">
        <v>344</v>
      </c>
      <c r="F43" s="50" t="s">
        <v>184</v>
      </c>
      <c r="G43" s="50"/>
      <c r="H43" s="50"/>
      <c r="I43" s="50"/>
      <c r="J43" s="50"/>
      <c r="K43" s="50"/>
      <c r="L43" s="50"/>
      <c r="M43" s="50"/>
      <c r="N43" s="50"/>
      <c r="O43" s="50"/>
      <c r="P43" s="30"/>
      <c r="Q43" s="30"/>
      <c r="R43" s="30"/>
      <c r="S43" s="50"/>
      <c r="T43" s="50"/>
      <c r="U43" s="50"/>
      <c r="V43" s="50"/>
      <c r="W43" s="50"/>
      <c r="X43" s="50"/>
      <c r="Y43" s="25"/>
    </row>
    <row r="44" spans="1:25" ht="11.25" customHeight="1">
      <c r="A44" s="20"/>
      <c r="B44" s="22"/>
      <c r="C44" s="22"/>
      <c r="D44" s="53"/>
      <c r="E44" s="54" t="s">
        <v>345</v>
      </c>
      <c r="F44" s="50" t="s">
        <v>185</v>
      </c>
      <c r="G44" s="50"/>
      <c r="H44" s="50"/>
      <c r="I44" s="50"/>
      <c r="J44" s="50"/>
      <c r="K44" s="50"/>
      <c r="L44" s="50"/>
      <c r="M44" s="50"/>
      <c r="N44" s="50"/>
      <c r="O44" s="50"/>
      <c r="P44" s="30"/>
      <c r="Q44" s="30"/>
      <c r="R44" s="30"/>
      <c r="S44" s="50"/>
      <c r="T44" s="50"/>
      <c r="U44" s="50"/>
      <c r="V44" s="50"/>
      <c r="W44" s="50"/>
      <c r="X44" s="50"/>
      <c r="Y44" s="25"/>
    </row>
    <row r="45" spans="1:25" ht="13.5" customHeight="1">
      <c r="A45" s="20"/>
      <c r="B45" s="22"/>
      <c r="C45" s="22"/>
      <c r="D45" s="53"/>
      <c r="E45" s="54" t="s">
        <v>439</v>
      </c>
      <c r="F45" s="50" t="s">
        <v>189</v>
      </c>
      <c r="G45" s="50"/>
      <c r="H45" s="50"/>
      <c r="I45" s="50"/>
      <c r="J45" s="50"/>
      <c r="K45" s="50"/>
      <c r="L45" s="50"/>
      <c r="M45" s="50"/>
      <c r="N45" s="50"/>
      <c r="O45" s="50"/>
      <c r="P45" s="30"/>
      <c r="Q45" s="30"/>
      <c r="R45" s="30"/>
      <c r="S45" s="50"/>
      <c r="T45" s="50"/>
      <c r="U45" s="50"/>
      <c r="V45" s="50"/>
      <c r="W45" s="50"/>
      <c r="X45" s="50"/>
      <c r="Y45" s="25"/>
    </row>
    <row r="46" spans="1:25" ht="14.25" customHeight="1">
      <c r="A46" s="20"/>
      <c r="B46" s="22"/>
      <c r="C46" s="22"/>
      <c r="D46" s="53"/>
      <c r="E46" s="54" t="s">
        <v>440</v>
      </c>
      <c r="F46" s="50" t="s">
        <v>190</v>
      </c>
      <c r="G46" s="24">
        <v>130</v>
      </c>
      <c r="H46" s="50"/>
      <c r="I46" s="24">
        <v>130</v>
      </c>
      <c r="J46" s="24">
        <v>5000</v>
      </c>
      <c r="K46" s="50"/>
      <c r="L46" s="24">
        <v>5000</v>
      </c>
      <c r="M46" s="24">
        <v>5000</v>
      </c>
      <c r="N46" s="50"/>
      <c r="O46" s="24">
        <v>5000</v>
      </c>
      <c r="P46" s="30"/>
      <c r="Q46" s="30"/>
      <c r="R46" s="30"/>
      <c r="S46" s="24">
        <v>5000</v>
      </c>
      <c r="T46" s="50"/>
      <c r="U46" s="24">
        <v>5000</v>
      </c>
      <c r="V46" s="24">
        <v>5000</v>
      </c>
      <c r="W46" s="50"/>
      <c r="X46" s="24">
        <v>5000</v>
      </c>
      <c r="Y46" s="25"/>
    </row>
    <row r="47" spans="1:25" ht="14.25" customHeight="1">
      <c r="A47" s="20"/>
      <c r="B47" s="22"/>
      <c r="C47" s="22"/>
      <c r="D47" s="53"/>
      <c r="E47" s="54" t="s">
        <v>441</v>
      </c>
      <c r="F47" s="50" t="s">
        <v>191</v>
      </c>
      <c r="G47" s="50"/>
      <c r="H47" s="50"/>
      <c r="I47" s="50"/>
      <c r="J47" s="50"/>
      <c r="K47" s="50"/>
      <c r="L47" s="50"/>
      <c r="M47" s="50"/>
      <c r="N47" s="50"/>
      <c r="O47" s="50"/>
      <c r="P47" s="30"/>
      <c r="Q47" s="30"/>
      <c r="R47" s="30"/>
      <c r="S47" s="50"/>
      <c r="T47" s="50"/>
      <c r="U47" s="50"/>
      <c r="V47" s="50"/>
      <c r="W47" s="50"/>
      <c r="X47" s="50"/>
      <c r="Y47" s="25"/>
    </row>
    <row r="48" spans="1:25" ht="15" customHeight="1">
      <c r="A48" s="20"/>
      <c r="B48" s="22"/>
      <c r="C48" s="22"/>
      <c r="D48" s="53"/>
      <c r="E48" s="54" t="s">
        <v>378</v>
      </c>
      <c r="F48" s="50" t="s">
        <v>192</v>
      </c>
      <c r="G48" s="50"/>
      <c r="H48" s="50"/>
      <c r="I48" s="50"/>
      <c r="J48" s="50"/>
      <c r="K48" s="50"/>
      <c r="L48" s="50"/>
      <c r="M48" s="50"/>
      <c r="N48" s="50"/>
      <c r="O48" s="50"/>
      <c r="P48" s="30"/>
      <c r="Q48" s="30"/>
      <c r="R48" s="30"/>
      <c r="S48" s="50"/>
      <c r="T48" s="50"/>
      <c r="U48" s="50"/>
      <c r="V48" s="50"/>
      <c r="W48" s="50"/>
      <c r="X48" s="50"/>
      <c r="Y48" s="25"/>
    </row>
    <row r="49" spans="1:25" s="14" customFormat="1" ht="27" customHeight="1">
      <c r="A49" s="26"/>
      <c r="B49" s="28"/>
      <c r="C49" s="28"/>
      <c r="D49" s="57"/>
      <c r="E49" s="55" t="s">
        <v>462</v>
      </c>
      <c r="F49" s="59"/>
      <c r="G49" s="59">
        <f>G50+G51+G52+G53</f>
        <v>2773.4</v>
      </c>
      <c r="H49" s="59"/>
      <c r="I49" s="59">
        <f>I50+I51+I52+I53</f>
        <v>2773.3</v>
      </c>
      <c r="J49" s="59"/>
      <c r="K49" s="59"/>
      <c r="L49" s="59"/>
      <c r="M49" s="59"/>
      <c r="N49" s="59"/>
      <c r="O49" s="59"/>
      <c r="P49" s="30"/>
      <c r="Q49" s="30"/>
      <c r="R49" s="30"/>
      <c r="S49" s="59"/>
      <c r="T49" s="59"/>
      <c r="U49" s="59"/>
      <c r="V49" s="59"/>
      <c r="W49" s="59"/>
      <c r="X49" s="59"/>
      <c r="Y49" s="31"/>
    </row>
    <row r="50" spans="1:25" s="14" customFormat="1" ht="27.75" customHeight="1">
      <c r="A50" s="26"/>
      <c r="B50" s="28"/>
      <c r="C50" s="28"/>
      <c r="D50" s="57"/>
      <c r="E50" s="58" t="s">
        <v>442</v>
      </c>
      <c r="F50" s="12" t="s">
        <v>170</v>
      </c>
      <c r="G50" s="12"/>
      <c r="H50" s="12"/>
      <c r="I50" s="12"/>
      <c r="J50" s="12"/>
      <c r="K50" s="12"/>
      <c r="L50" s="12"/>
      <c r="M50" s="12"/>
      <c r="N50" s="12"/>
      <c r="O50" s="12"/>
      <c r="P50" s="30"/>
      <c r="Q50" s="30"/>
      <c r="R50" s="30"/>
      <c r="S50" s="12"/>
      <c r="T50" s="12"/>
      <c r="U50" s="12"/>
      <c r="V50" s="12"/>
      <c r="W50" s="12"/>
      <c r="X50" s="12"/>
      <c r="Y50" s="31"/>
    </row>
    <row r="51" spans="1:25" s="14" customFormat="1" ht="15" customHeight="1">
      <c r="A51" s="26"/>
      <c r="B51" s="28"/>
      <c r="C51" s="28"/>
      <c r="D51" s="57"/>
      <c r="E51" s="58" t="s">
        <v>443</v>
      </c>
      <c r="F51" s="12" t="s">
        <v>187</v>
      </c>
      <c r="G51" s="12"/>
      <c r="H51" s="12"/>
      <c r="I51" s="12"/>
      <c r="J51" s="12"/>
      <c r="K51" s="12"/>
      <c r="L51" s="12"/>
      <c r="M51" s="12"/>
      <c r="N51" s="12"/>
      <c r="O51" s="12"/>
      <c r="P51" s="30"/>
      <c r="Q51" s="30"/>
      <c r="R51" s="30"/>
      <c r="S51" s="12"/>
      <c r="T51" s="12"/>
      <c r="U51" s="12"/>
      <c r="V51" s="12"/>
      <c r="W51" s="12"/>
      <c r="X51" s="12"/>
      <c r="Y51" s="31"/>
    </row>
    <row r="52" spans="1:25" s="14" customFormat="1" ht="16.5" customHeight="1">
      <c r="A52" s="26"/>
      <c r="B52" s="28"/>
      <c r="C52" s="28"/>
      <c r="D52" s="57"/>
      <c r="E52" s="58" t="s">
        <v>444</v>
      </c>
      <c r="F52" s="12" t="s">
        <v>188</v>
      </c>
      <c r="G52" s="29">
        <v>1500</v>
      </c>
      <c r="H52" s="12"/>
      <c r="I52" s="29">
        <v>1500</v>
      </c>
      <c r="J52" s="12"/>
      <c r="K52" s="12"/>
      <c r="L52" s="12"/>
      <c r="M52" s="12"/>
      <c r="N52" s="12"/>
      <c r="O52" s="12"/>
      <c r="P52" s="30"/>
      <c r="Q52" s="30"/>
      <c r="R52" s="30"/>
      <c r="S52" s="12"/>
      <c r="T52" s="12"/>
      <c r="U52" s="12"/>
      <c r="V52" s="12"/>
      <c r="W52" s="12"/>
      <c r="X52" s="12"/>
      <c r="Y52" s="31"/>
    </row>
    <row r="53" spans="1:25" ht="11.25" customHeight="1">
      <c r="A53" s="49"/>
      <c r="B53" s="50"/>
      <c r="C53" s="50"/>
      <c r="D53" s="50"/>
      <c r="E53" s="54" t="s">
        <v>222</v>
      </c>
      <c r="F53" s="60">
        <v>5221</v>
      </c>
      <c r="G53" s="53">
        <v>1273.4000000000001</v>
      </c>
      <c r="H53" s="53"/>
      <c r="I53" s="53">
        <v>1273.3</v>
      </c>
      <c r="J53" s="53"/>
      <c r="K53" s="53"/>
      <c r="L53" s="53"/>
      <c r="M53" s="53"/>
      <c r="N53" s="53"/>
      <c r="O53" s="53"/>
      <c r="P53" s="30"/>
      <c r="Q53" s="30"/>
      <c r="R53" s="30"/>
      <c r="S53" s="53"/>
      <c r="T53" s="53"/>
      <c r="U53" s="53"/>
      <c r="V53" s="53"/>
      <c r="W53" s="53"/>
      <c r="X53" s="53"/>
      <c r="Y53" s="25"/>
    </row>
    <row r="54" spans="1:25" ht="12.75" customHeight="1">
      <c r="A54" s="20"/>
      <c r="B54" s="22"/>
      <c r="C54" s="22"/>
      <c r="D54" s="53"/>
      <c r="E54" s="54" t="s">
        <v>244</v>
      </c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30"/>
      <c r="Q54" s="30"/>
      <c r="R54" s="30"/>
      <c r="S54" s="53"/>
      <c r="T54" s="53"/>
      <c r="U54" s="53"/>
      <c r="V54" s="53"/>
      <c r="W54" s="53"/>
      <c r="X54" s="53"/>
      <c r="Y54" s="25"/>
    </row>
    <row r="55" spans="1:25" s="14" customFormat="1" ht="15" customHeight="1">
      <c r="A55" s="11" t="s">
        <v>95</v>
      </c>
      <c r="B55" s="12" t="s">
        <v>89</v>
      </c>
      <c r="C55" s="12" t="s">
        <v>94</v>
      </c>
      <c r="D55" s="12" t="s">
        <v>90</v>
      </c>
      <c r="E55" s="55" t="s">
        <v>379</v>
      </c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30"/>
      <c r="Q55" s="30"/>
      <c r="R55" s="30"/>
      <c r="S55" s="56"/>
      <c r="T55" s="56"/>
      <c r="U55" s="56"/>
      <c r="V55" s="56"/>
      <c r="W55" s="56"/>
      <c r="X55" s="56"/>
      <c r="Y55" s="31"/>
    </row>
    <row r="56" spans="1:25" ht="12.75" customHeight="1">
      <c r="A56" s="20"/>
      <c r="B56" s="22"/>
      <c r="C56" s="22"/>
      <c r="D56" s="53"/>
      <c r="E56" s="54" t="s">
        <v>317</v>
      </c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30"/>
      <c r="Q56" s="30"/>
      <c r="R56" s="30"/>
      <c r="S56" s="53"/>
      <c r="T56" s="53"/>
      <c r="U56" s="53"/>
      <c r="V56" s="53"/>
      <c r="W56" s="53"/>
      <c r="X56" s="53"/>
      <c r="Y56" s="25"/>
    </row>
    <row r="57" spans="1:25" ht="12.75" customHeight="1">
      <c r="A57" s="49" t="s">
        <v>96</v>
      </c>
      <c r="B57" s="50" t="s">
        <v>89</v>
      </c>
      <c r="C57" s="50" t="s">
        <v>94</v>
      </c>
      <c r="D57" s="50" t="s">
        <v>92</v>
      </c>
      <c r="E57" s="54" t="s">
        <v>380</v>
      </c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30"/>
      <c r="Q57" s="30"/>
      <c r="R57" s="30"/>
      <c r="S57" s="53"/>
      <c r="T57" s="53"/>
      <c r="U57" s="53"/>
      <c r="V57" s="53"/>
      <c r="W57" s="53"/>
      <c r="X57" s="53"/>
      <c r="Y57" s="25"/>
    </row>
    <row r="58" spans="1:25" ht="12.75" customHeight="1">
      <c r="A58" s="20"/>
      <c r="B58" s="22"/>
      <c r="C58" s="22"/>
      <c r="D58" s="53"/>
      <c r="E58" s="54" t="s">
        <v>244</v>
      </c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30"/>
      <c r="Q58" s="30"/>
      <c r="R58" s="30"/>
      <c r="S58" s="53"/>
      <c r="T58" s="53"/>
      <c r="U58" s="53"/>
      <c r="V58" s="53"/>
      <c r="W58" s="53"/>
      <c r="X58" s="53"/>
      <c r="Y58" s="25"/>
    </row>
    <row r="59" spans="1:25" s="14" customFormat="1" ht="46.5" customHeight="1">
      <c r="A59" s="26"/>
      <c r="B59" s="28"/>
      <c r="C59" s="28"/>
      <c r="D59" s="57"/>
      <c r="E59" s="55" t="s">
        <v>445</v>
      </c>
      <c r="F59" s="59"/>
      <c r="G59" s="59">
        <f>G60</f>
        <v>2227.1999999999998</v>
      </c>
      <c r="H59" s="59">
        <f>H60</f>
        <v>2227.1999999999998</v>
      </c>
      <c r="I59" s="59"/>
      <c r="J59" s="59"/>
      <c r="K59" s="59"/>
      <c r="L59" s="59"/>
      <c r="M59" s="59"/>
      <c r="N59" s="59"/>
      <c r="O59" s="59"/>
      <c r="P59" s="30"/>
      <c r="Q59" s="30"/>
      <c r="R59" s="30"/>
      <c r="S59" s="59"/>
      <c r="T59" s="59"/>
      <c r="U59" s="59"/>
      <c r="V59" s="59"/>
      <c r="W59" s="59"/>
      <c r="X59" s="59"/>
      <c r="Y59" s="31"/>
    </row>
    <row r="60" spans="1:25" ht="12.75" customHeight="1">
      <c r="A60" s="20"/>
      <c r="B60" s="22"/>
      <c r="C60" s="22"/>
      <c r="D60" s="53"/>
      <c r="E60" s="54" t="s">
        <v>342</v>
      </c>
      <c r="F60" s="50" t="s">
        <v>153</v>
      </c>
      <c r="G60" s="50">
        <v>2227.1999999999998</v>
      </c>
      <c r="H60" s="50">
        <v>2227.1999999999998</v>
      </c>
      <c r="I60" s="50"/>
      <c r="J60" s="50"/>
      <c r="K60" s="50"/>
      <c r="L60" s="50"/>
      <c r="M60" s="50"/>
      <c r="N60" s="50"/>
      <c r="O60" s="50"/>
      <c r="P60" s="30"/>
      <c r="Q60" s="30"/>
      <c r="R60" s="30"/>
      <c r="S60" s="50"/>
      <c r="T60" s="50"/>
      <c r="U60" s="50"/>
      <c r="V60" s="50"/>
      <c r="W60" s="50"/>
      <c r="X60" s="50"/>
      <c r="Y60" s="25"/>
    </row>
    <row r="61" spans="1:25" ht="12.75" customHeight="1">
      <c r="A61" s="20"/>
      <c r="B61" s="22"/>
      <c r="C61" s="22"/>
      <c r="D61" s="53"/>
      <c r="E61" s="54" t="s">
        <v>345</v>
      </c>
      <c r="F61" s="50" t="s">
        <v>185</v>
      </c>
      <c r="G61" s="50"/>
      <c r="H61" s="50"/>
      <c r="I61" s="50"/>
      <c r="J61" s="50"/>
      <c r="K61" s="50"/>
      <c r="L61" s="50"/>
      <c r="M61" s="50"/>
      <c r="N61" s="50"/>
      <c r="O61" s="50"/>
      <c r="P61" s="30"/>
      <c r="Q61" s="30"/>
      <c r="R61" s="30"/>
      <c r="S61" s="50"/>
      <c r="T61" s="50"/>
      <c r="U61" s="50"/>
      <c r="V61" s="50"/>
      <c r="W61" s="50"/>
      <c r="X61" s="50"/>
      <c r="Y61" s="25"/>
    </row>
    <row r="62" spans="1:25" s="14" customFormat="1" ht="22.5" customHeight="1">
      <c r="A62" s="26"/>
      <c r="B62" s="28"/>
      <c r="C62" s="28"/>
      <c r="D62" s="57"/>
      <c r="E62" s="58" t="s">
        <v>346</v>
      </c>
      <c r="F62" s="12" t="s">
        <v>193</v>
      </c>
      <c r="G62" s="12"/>
      <c r="H62" s="12"/>
      <c r="I62" s="12"/>
      <c r="J62" s="12"/>
      <c r="K62" s="12"/>
      <c r="L62" s="12"/>
      <c r="M62" s="12"/>
      <c r="N62" s="12"/>
      <c r="O62" s="12"/>
      <c r="P62" s="30"/>
      <c r="Q62" s="30"/>
      <c r="R62" s="30"/>
      <c r="S62" s="12"/>
      <c r="T62" s="12"/>
      <c r="U62" s="12"/>
      <c r="V62" s="12"/>
      <c r="W62" s="12"/>
      <c r="X62" s="12"/>
      <c r="Y62" s="31"/>
    </row>
    <row r="63" spans="1:25" ht="24.75" customHeight="1">
      <c r="A63" s="49" t="s">
        <v>98</v>
      </c>
      <c r="B63" s="50" t="s">
        <v>89</v>
      </c>
      <c r="C63" s="50" t="s">
        <v>99</v>
      </c>
      <c r="D63" s="50" t="s">
        <v>90</v>
      </c>
      <c r="E63" s="61" t="s">
        <v>381</v>
      </c>
      <c r="F63" s="62"/>
      <c r="G63" s="56">
        <f>H63+I63</f>
        <v>57826.1</v>
      </c>
      <c r="H63" s="56">
        <f>H64+H65+H66+H67+H68+H69+H70</f>
        <v>36801.1</v>
      </c>
      <c r="I63" s="56">
        <f>I71+I72+I73</f>
        <v>21025</v>
      </c>
      <c r="J63" s="56">
        <f>K63+L63</f>
        <v>146000</v>
      </c>
      <c r="K63" s="56">
        <f>K64+K65+K66+K67+K68+K69+K70</f>
        <v>51000</v>
      </c>
      <c r="L63" s="56">
        <f>L70+L71+L72+L73+L74</f>
        <v>95000</v>
      </c>
      <c r="M63" s="56">
        <f>N63+O63</f>
        <v>146000</v>
      </c>
      <c r="N63" s="56">
        <f>N64+N65+N66+N67+N68+N69+N70</f>
        <v>51000</v>
      </c>
      <c r="O63" s="56">
        <f>O70+O71+O72+O73+O74</f>
        <v>95000</v>
      </c>
      <c r="P63" s="19">
        <f>M62-J63</f>
        <v>-146000</v>
      </c>
      <c r="Q63" s="19">
        <f>N62-K63</f>
        <v>-51000</v>
      </c>
      <c r="R63" s="19">
        <f>O63-L63</f>
        <v>0</v>
      </c>
      <c r="S63" s="56">
        <f>T63+U63</f>
        <v>146000</v>
      </c>
      <c r="T63" s="56">
        <f>T64+T65+T66+T67+T68+T69+T70</f>
        <v>51000</v>
      </c>
      <c r="U63" s="56">
        <f>U70+U71+U72+U73+U74</f>
        <v>95000</v>
      </c>
      <c r="V63" s="56">
        <f>W63+X63</f>
        <v>146000</v>
      </c>
      <c r="W63" s="62">
        <f>W64+W65+W66+W67+W68+W69+W70</f>
        <v>51000</v>
      </c>
      <c r="X63" s="62">
        <f>X70+X71+X72+X73+X74</f>
        <v>95000</v>
      </c>
      <c r="Y63" s="25"/>
    </row>
    <row r="64" spans="1:25" ht="15" customHeight="1">
      <c r="A64" s="49"/>
      <c r="B64" s="12" t="s">
        <v>89</v>
      </c>
      <c r="C64" s="12" t="s">
        <v>99</v>
      </c>
      <c r="D64" s="12" t="s">
        <v>92</v>
      </c>
      <c r="E64" s="54" t="s">
        <v>342</v>
      </c>
      <c r="F64" s="50" t="s">
        <v>153</v>
      </c>
      <c r="G64" s="63">
        <v>1216.2</v>
      </c>
      <c r="H64" s="63">
        <v>1216.2</v>
      </c>
      <c r="I64" s="62"/>
      <c r="J64" s="63">
        <v>0</v>
      </c>
      <c r="K64" s="63">
        <v>0</v>
      </c>
      <c r="L64" s="62"/>
      <c r="M64" s="63">
        <v>0</v>
      </c>
      <c r="N64" s="63">
        <v>0</v>
      </c>
      <c r="O64" s="62"/>
      <c r="P64" s="30"/>
      <c r="Q64" s="30"/>
      <c r="R64" s="30"/>
      <c r="S64" s="63">
        <v>0</v>
      </c>
      <c r="T64" s="63">
        <v>0</v>
      </c>
      <c r="U64" s="62"/>
      <c r="V64" s="63">
        <v>0</v>
      </c>
      <c r="W64" s="63">
        <v>0</v>
      </c>
      <c r="X64" s="62"/>
      <c r="Y64" s="25"/>
    </row>
    <row r="65" spans="1:25" ht="15" customHeight="1">
      <c r="A65" s="49"/>
      <c r="B65" s="12" t="s">
        <v>89</v>
      </c>
      <c r="C65" s="12" t="s">
        <v>99</v>
      </c>
      <c r="D65" s="12" t="s">
        <v>92</v>
      </c>
      <c r="E65" s="54" t="s">
        <v>371</v>
      </c>
      <c r="F65" s="50" t="s">
        <v>168</v>
      </c>
      <c r="G65" s="63">
        <v>3238.2</v>
      </c>
      <c r="H65" s="63">
        <v>3238.2</v>
      </c>
      <c r="I65" s="62"/>
      <c r="J65" s="63">
        <v>3000</v>
      </c>
      <c r="K65" s="63">
        <v>3000</v>
      </c>
      <c r="L65" s="62"/>
      <c r="M65" s="63">
        <v>3000</v>
      </c>
      <c r="N65" s="63">
        <v>3000</v>
      </c>
      <c r="O65" s="62"/>
      <c r="P65" s="30"/>
      <c r="Q65" s="30"/>
      <c r="R65" s="30"/>
      <c r="S65" s="63">
        <v>3000</v>
      </c>
      <c r="T65" s="63">
        <v>3000</v>
      </c>
      <c r="U65" s="62"/>
      <c r="V65" s="63">
        <v>3000</v>
      </c>
      <c r="W65" s="63">
        <v>3000</v>
      </c>
      <c r="X65" s="62"/>
      <c r="Y65" s="25"/>
    </row>
    <row r="66" spans="1:25" ht="14.25" customHeight="1">
      <c r="A66" s="49"/>
      <c r="B66" s="12" t="s">
        <v>89</v>
      </c>
      <c r="C66" s="12" t="s">
        <v>99</v>
      </c>
      <c r="D66" s="12" t="s">
        <v>92</v>
      </c>
      <c r="E66" s="54" t="s">
        <v>372</v>
      </c>
      <c r="F66" s="50" t="s">
        <v>169</v>
      </c>
      <c r="G66" s="63">
        <v>16306</v>
      </c>
      <c r="H66" s="63">
        <v>16306</v>
      </c>
      <c r="I66" s="62"/>
      <c r="J66" s="63">
        <v>14000</v>
      </c>
      <c r="K66" s="63">
        <v>14000</v>
      </c>
      <c r="L66" s="62"/>
      <c r="M66" s="63">
        <v>14000</v>
      </c>
      <c r="N66" s="63">
        <v>14000</v>
      </c>
      <c r="O66" s="62"/>
      <c r="P66" s="30"/>
      <c r="Q66" s="30"/>
      <c r="R66" s="30"/>
      <c r="S66" s="63">
        <v>14000</v>
      </c>
      <c r="T66" s="63">
        <v>14000</v>
      </c>
      <c r="U66" s="62"/>
      <c r="V66" s="63">
        <v>14000</v>
      </c>
      <c r="W66" s="63">
        <v>14000</v>
      </c>
      <c r="X66" s="62"/>
      <c r="Y66" s="25"/>
    </row>
    <row r="67" spans="1:25" ht="24.75" customHeight="1">
      <c r="A67" s="49"/>
      <c r="B67" s="12" t="s">
        <v>89</v>
      </c>
      <c r="C67" s="12" t="s">
        <v>99</v>
      </c>
      <c r="D67" s="12" t="s">
        <v>92</v>
      </c>
      <c r="E67" s="54" t="s">
        <v>467</v>
      </c>
      <c r="F67" s="50" t="s">
        <v>176</v>
      </c>
      <c r="G67" s="63">
        <v>2280</v>
      </c>
      <c r="H67" s="63">
        <v>2280</v>
      </c>
      <c r="I67" s="62"/>
      <c r="J67" s="63">
        <v>10000</v>
      </c>
      <c r="K67" s="63">
        <v>10000</v>
      </c>
      <c r="L67" s="62"/>
      <c r="M67" s="63">
        <v>10000</v>
      </c>
      <c r="N67" s="63">
        <v>10000</v>
      </c>
      <c r="O67" s="62"/>
      <c r="P67" s="30"/>
      <c r="Q67" s="30"/>
      <c r="R67" s="30"/>
      <c r="S67" s="63">
        <v>10000</v>
      </c>
      <c r="T67" s="63">
        <v>10000</v>
      </c>
      <c r="U67" s="62"/>
      <c r="V67" s="63">
        <v>10000</v>
      </c>
      <c r="W67" s="63">
        <v>10000</v>
      </c>
      <c r="X67" s="62"/>
      <c r="Y67" s="25"/>
    </row>
    <row r="68" spans="1:25" ht="13.5" customHeight="1">
      <c r="A68" s="49"/>
      <c r="B68" s="12" t="s">
        <v>89</v>
      </c>
      <c r="C68" s="12" t="s">
        <v>99</v>
      </c>
      <c r="D68" s="12" t="s">
        <v>92</v>
      </c>
      <c r="E68" s="54" t="s">
        <v>229</v>
      </c>
      <c r="F68" s="50">
        <v>4657</v>
      </c>
      <c r="G68" s="63">
        <v>11242.5</v>
      </c>
      <c r="H68" s="63">
        <v>11242.5</v>
      </c>
      <c r="I68" s="62"/>
      <c r="J68" s="63">
        <v>22000</v>
      </c>
      <c r="K68" s="63">
        <v>22000</v>
      </c>
      <c r="L68" s="62"/>
      <c r="M68" s="63">
        <v>22000</v>
      </c>
      <c r="N68" s="63">
        <v>22000</v>
      </c>
      <c r="O68" s="62"/>
      <c r="P68" s="30"/>
      <c r="Q68" s="30"/>
      <c r="R68" s="30"/>
      <c r="S68" s="63">
        <v>22000</v>
      </c>
      <c r="T68" s="63">
        <v>22000</v>
      </c>
      <c r="U68" s="62"/>
      <c r="V68" s="63">
        <v>22000</v>
      </c>
      <c r="W68" s="63">
        <v>22000</v>
      </c>
      <c r="X68" s="62"/>
      <c r="Y68" s="25"/>
    </row>
    <row r="69" spans="1:25" ht="12.75" customHeight="1">
      <c r="A69" s="49"/>
      <c r="B69" s="12" t="s">
        <v>89</v>
      </c>
      <c r="C69" s="12" t="s">
        <v>99</v>
      </c>
      <c r="D69" s="12" t="s">
        <v>92</v>
      </c>
      <c r="E69" s="54" t="s">
        <v>344</v>
      </c>
      <c r="F69" s="50" t="s">
        <v>184</v>
      </c>
      <c r="G69" s="63">
        <v>586.20000000000005</v>
      </c>
      <c r="H69" s="63">
        <v>586.20000000000005</v>
      </c>
      <c r="I69" s="62"/>
      <c r="J69" s="63">
        <v>600</v>
      </c>
      <c r="K69" s="63">
        <v>600</v>
      </c>
      <c r="L69" s="62"/>
      <c r="M69" s="63">
        <v>600</v>
      </c>
      <c r="N69" s="63">
        <v>600</v>
      </c>
      <c r="O69" s="62"/>
      <c r="P69" s="30"/>
      <c r="Q69" s="30"/>
      <c r="R69" s="30"/>
      <c r="S69" s="63">
        <v>600</v>
      </c>
      <c r="T69" s="63">
        <v>600</v>
      </c>
      <c r="U69" s="62"/>
      <c r="V69" s="63">
        <v>600</v>
      </c>
      <c r="W69" s="63">
        <v>600</v>
      </c>
      <c r="X69" s="62"/>
      <c r="Y69" s="25"/>
    </row>
    <row r="70" spans="1:25" ht="14.25" customHeight="1">
      <c r="A70" s="49"/>
      <c r="B70" s="50"/>
      <c r="C70" s="50"/>
      <c r="D70" s="50"/>
      <c r="E70" s="54" t="s">
        <v>375</v>
      </c>
      <c r="F70" s="50" t="s">
        <v>174</v>
      </c>
      <c r="G70" s="63">
        <v>1932</v>
      </c>
      <c r="H70" s="63">
        <v>1932</v>
      </c>
      <c r="I70" s="62"/>
      <c r="J70" s="63">
        <v>1400</v>
      </c>
      <c r="K70" s="63">
        <v>1400</v>
      </c>
      <c r="L70" s="63"/>
      <c r="M70" s="63">
        <v>1400</v>
      </c>
      <c r="N70" s="63">
        <v>1400</v>
      </c>
      <c r="O70" s="63"/>
      <c r="P70" s="30"/>
      <c r="Q70" s="30"/>
      <c r="R70" s="30"/>
      <c r="S70" s="63">
        <v>67000</v>
      </c>
      <c r="T70" s="63">
        <v>1400</v>
      </c>
      <c r="U70" s="63">
        <v>67000</v>
      </c>
      <c r="V70" s="63">
        <v>47400</v>
      </c>
      <c r="W70" s="63">
        <v>1400</v>
      </c>
      <c r="X70" s="63">
        <v>46000</v>
      </c>
      <c r="Y70" s="25"/>
    </row>
    <row r="71" spans="1:25" ht="12.75" customHeight="1">
      <c r="A71" s="20"/>
      <c r="B71" s="22"/>
      <c r="C71" s="22"/>
      <c r="D71" s="53"/>
      <c r="E71" s="54" t="s">
        <v>223</v>
      </c>
      <c r="F71" s="50">
        <v>5122</v>
      </c>
      <c r="G71" s="53">
        <v>13350</v>
      </c>
      <c r="H71" s="53"/>
      <c r="I71" s="53">
        <v>13350</v>
      </c>
      <c r="J71" s="53"/>
      <c r="K71" s="53"/>
      <c r="L71" s="53"/>
      <c r="M71" s="53"/>
      <c r="N71" s="53"/>
      <c r="O71" s="53"/>
      <c r="P71" s="30"/>
      <c r="Q71" s="30"/>
      <c r="R71" s="30"/>
      <c r="S71" s="53"/>
      <c r="T71" s="53"/>
      <c r="U71" s="53"/>
      <c r="V71" s="53">
        <v>44000</v>
      </c>
      <c r="W71" s="53"/>
      <c r="X71" s="53">
        <v>44000</v>
      </c>
      <c r="Y71" s="25"/>
    </row>
    <row r="72" spans="1:25" s="14" customFormat="1" ht="20.25" customHeight="1">
      <c r="A72" s="11" t="s">
        <v>100</v>
      </c>
      <c r="B72" s="12" t="s">
        <v>89</v>
      </c>
      <c r="C72" s="12" t="s">
        <v>99</v>
      </c>
      <c r="D72" s="12" t="s">
        <v>92</v>
      </c>
      <c r="E72" s="58" t="s">
        <v>444</v>
      </c>
      <c r="F72" s="12">
        <v>5113</v>
      </c>
      <c r="G72" s="57">
        <v>6100</v>
      </c>
      <c r="H72" s="57"/>
      <c r="I72" s="57">
        <v>6100</v>
      </c>
      <c r="J72" s="57">
        <v>84000</v>
      </c>
      <c r="K72" s="57"/>
      <c r="L72" s="57">
        <v>84000</v>
      </c>
      <c r="M72" s="57">
        <v>85000</v>
      </c>
      <c r="N72" s="57"/>
      <c r="O72" s="57">
        <v>85000</v>
      </c>
      <c r="P72" s="30"/>
      <c r="Q72" s="30"/>
      <c r="R72" s="30"/>
      <c r="S72" s="57">
        <v>23000</v>
      </c>
      <c r="T72" s="57"/>
      <c r="U72" s="57">
        <v>23000</v>
      </c>
      <c r="V72" s="57">
        <v>0</v>
      </c>
      <c r="W72" s="57"/>
      <c r="X72" s="57">
        <v>0</v>
      </c>
      <c r="Y72" s="31"/>
    </row>
    <row r="73" spans="1:25" ht="13.5" customHeight="1">
      <c r="A73" s="20"/>
      <c r="B73" s="22"/>
      <c r="C73" s="22"/>
      <c r="D73" s="53"/>
      <c r="E73" s="58" t="s">
        <v>346</v>
      </c>
      <c r="F73" s="12" t="s">
        <v>193</v>
      </c>
      <c r="G73" s="53">
        <v>1575</v>
      </c>
      <c r="H73" s="53"/>
      <c r="I73" s="53">
        <v>1575</v>
      </c>
      <c r="J73" s="53">
        <v>5000</v>
      </c>
      <c r="K73" s="53"/>
      <c r="L73" s="53">
        <v>5000</v>
      </c>
      <c r="M73" s="53">
        <v>5000</v>
      </c>
      <c r="N73" s="53"/>
      <c r="O73" s="53">
        <v>5000</v>
      </c>
      <c r="P73" s="30"/>
      <c r="Q73" s="30"/>
      <c r="R73" s="30"/>
      <c r="S73" s="53">
        <v>5000</v>
      </c>
      <c r="T73" s="53"/>
      <c r="U73" s="53">
        <v>5000</v>
      </c>
      <c r="V73" s="53">
        <v>5000</v>
      </c>
      <c r="W73" s="53"/>
      <c r="X73" s="53">
        <v>5000</v>
      </c>
      <c r="Y73" s="25"/>
    </row>
    <row r="74" spans="1:25" ht="13.5" customHeight="1">
      <c r="A74" s="20"/>
      <c r="B74" s="22"/>
      <c r="C74" s="22"/>
      <c r="D74" s="53"/>
      <c r="E74" s="54" t="s">
        <v>228</v>
      </c>
      <c r="F74" s="50">
        <v>5221</v>
      </c>
      <c r="G74" s="53"/>
      <c r="H74" s="53"/>
      <c r="I74" s="53"/>
      <c r="J74" s="53">
        <v>1000</v>
      </c>
      <c r="K74" s="53"/>
      <c r="L74" s="53">
        <v>6000</v>
      </c>
      <c r="M74" s="53">
        <v>5000</v>
      </c>
      <c r="N74" s="53"/>
      <c r="O74" s="53">
        <v>5000</v>
      </c>
      <c r="P74" s="30"/>
      <c r="Q74" s="30"/>
      <c r="R74" s="30"/>
      <c r="S74" s="53"/>
      <c r="T74" s="53"/>
      <c r="U74" s="53"/>
      <c r="V74" s="53"/>
      <c r="W74" s="53"/>
      <c r="X74" s="53"/>
      <c r="Y74" s="25"/>
    </row>
    <row r="75" spans="1:25" ht="15.75" customHeight="1">
      <c r="A75" s="20"/>
      <c r="B75" s="22">
        <v>4</v>
      </c>
      <c r="C75" s="22">
        <v>0</v>
      </c>
      <c r="D75" s="53">
        <v>0</v>
      </c>
      <c r="E75" s="55" t="s">
        <v>382</v>
      </c>
      <c r="F75" s="64"/>
      <c r="G75" s="59">
        <f>G76+G82</f>
        <v>772076.9</v>
      </c>
      <c r="H75" s="59"/>
      <c r="I75" s="59">
        <f>I76+I82</f>
        <v>772076.9</v>
      </c>
      <c r="J75" s="59">
        <f>K75+L75</f>
        <v>526800</v>
      </c>
      <c r="K75" s="59">
        <v>5000</v>
      </c>
      <c r="L75" s="59">
        <f>L77+L82</f>
        <v>521800</v>
      </c>
      <c r="M75" s="59">
        <f>N75+O75</f>
        <v>622000</v>
      </c>
      <c r="N75" s="59">
        <f>N78</f>
        <v>100000</v>
      </c>
      <c r="O75" s="59">
        <f>O77+O82</f>
        <v>522000</v>
      </c>
      <c r="P75" s="19">
        <f>Q75+R75</f>
        <v>-5000</v>
      </c>
      <c r="Q75" s="19">
        <f>N75-K75</f>
        <v>95000</v>
      </c>
      <c r="R75" s="19">
        <f>O75-M75</f>
        <v>-100000</v>
      </c>
      <c r="S75" s="18">
        <v>80000</v>
      </c>
      <c r="T75" s="59">
        <f>T78</f>
        <v>80000</v>
      </c>
      <c r="U75" s="64"/>
      <c r="V75" s="18">
        <f>W75+X75</f>
        <v>690000</v>
      </c>
      <c r="W75" s="59">
        <f>W78</f>
        <v>30000</v>
      </c>
      <c r="X75" s="59">
        <f>X77+X82</f>
        <v>660000</v>
      </c>
      <c r="Y75" s="25"/>
    </row>
    <row r="76" spans="1:25" s="14" customFormat="1" ht="14.25" customHeight="1">
      <c r="A76" s="26"/>
      <c r="B76" s="17">
        <v>4</v>
      </c>
      <c r="C76" s="17">
        <v>5</v>
      </c>
      <c r="D76" s="65">
        <v>0</v>
      </c>
      <c r="E76" s="66" t="s">
        <v>224</v>
      </c>
      <c r="F76" s="67"/>
      <c r="G76" s="65">
        <f>G77</f>
        <v>915806.9</v>
      </c>
      <c r="H76" s="67"/>
      <c r="I76" s="65">
        <f>I77</f>
        <v>915806.9</v>
      </c>
      <c r="J76" s="12"/>
      <c r="K76" s="67"/>
      <c r="L76" s="12"/>
      <c r="M76" s="12"/>
      <c r="N76" s="67"/>
      <c r="O76" s="12"/>
      <c r="P76" s="30"/>
      <c r="Q76" s="30"/>
      <c r="R76" s="30"/>
      <c r="S76" s="12"/>
      <c r="T76" s="67"/>
      <c r="U76" s="12"/>
      <c r="V76" s="12"/>
      <c r="W76" s="67"/>
      <c r="X76" s="12"/>
      <c r="Y76" s="31"/>
    </row>
    <row r="77" spans="1:25" ht="12.75" customHeight="1">
      <c r="A77" s="20"/>
      <c r="B77" s="22">
        <v>4</v>
      </c>
      <c r="C77" s="22">
        <v>5</v>
      </c>
      <c r="D77" s="50">
        <v>1</v>
      </c>
      <c r="E77" s="61" t="s">
        <v>225</v>
      </c>
      <c r="F77" s="64"/>
      <c r="G77" s="64">
        <f>G79+G80</f>
        <v>915806.9</v>
      </c>
      <c r="H77" s="64"/>
      <c r="I77" s="64">
        <f>I79+I80</f>
        <v>915806.9</v>
      </c>
      <c r="J77" s="64">
        <f>J79+J80</f>
        <v>800000</v>
      </c>
      <c r="K77" s="64"/>
      <c r="L77" s="64">
        <f>L79+L80</f>
        <v>800000</v>
      </c>
      <c r="M77" s="64">
        <f>M79+M80</f>
        <v>800000</v>
      </c>
      <c r="N77" s="64"/>
      <c r="O77" s="64">
        <f>O79+O80</f>
        <v>800000</v>
      </c>
      <c r="P77" s="19">
        <f>M77-J77</f>
        <v>0</v>
      </c>
      <c r="Q77" s="19"/>
      <c r="R77" s="19">
        <f>O77-L77</f>
        <v>0</v>
      </c>
      <c r="S77" s="64">
        <f>U77</f>
        <v>900000</v>
      </c>
      <c r="T77" s="64"/>
      <c r="U77" s="64">
        <f>U79+U80</f>
        <v>900000</v>
      </c>
      <c r="V77" s="64">
        <f>V79+V80</f>
        <v>960000</v>
      </c>
      <c r="W77" s="64"/>
      <c r="X77" s="64">
        <f>X79+X80</f>
        <v>960000</v>
      </c>
      <c r="Y77" s="25"/>
    </row>
    <row r="78" spans="1:25" s="14" customFormat="1" ht="15.75" customHeight="1">
      <c r="A78" s="26"/>
      <c r="B78" s="28"/>
      <c r="C78" s="28"/>
      <c r="D78" s="57"/>
      <c r="E78" s="58" t="s">
        <v>383</v>
      </c>
      <c r="F78" s="12">
        <v>4251</v>
      </c>
      <c r="G78" s="12"/>
      <c r="H78" s="12"/>
      <c r="I78" s="12"/>
      <c r="J78" s="12"/>
      <c r="K78" s="29">
        <v>5000</v>
      </c>
      <c r="L78" s="12"/>
      <c r="M78" s="29">
        <v>100000</v>
      </c>
      <c r="N78" s="29">
        <v>100000</v>
      </c>
      <c r="O78" s="12"/>
      <c r="P78" s="30"/>
      <c r="Q78" s="30"/>
      <c r="R78" s="30"/>
      <c r="S78" s="29">
        <v>80000</v>
      </c>
      <c r="T78" s="29">
        <v>80000</v>
      </c>
      <c r="U78" s="12"/>
      <c r="V78" s="29">
        <v>30000</v>
      </c>
      <c r="W78" s="29">
        <v>30000</v>
      </c>
      <c r="X78" s="12"/>
      <c r="Y78" s="31"/>
    </row>
    <row r="79" spans="1:25" s="14" customFormat="1" ht="15.75" customHeight="1">
      <c r="A79" s="26"/>
      <c r="B79" s="28"/>
      <c r="C79" s="28"/>
      <c r="D79" s="57"/>
      <c r="E79" s="58" t="s">
        <v>444</v>
      </c>
      <c r="F79" s="12">
        <v>5113</v>
      </c>
      <c r="G79" s="12">
        <v>905927.6</v>
      </c>
      <c r="H79" s="12"/>
      <c r="I79" s="12">
        <v>905927.6</v>
      </c>
      <c r="J79" s="29">
        <v>790000</v>
      </c>
      <c r="K79" s="12"/>
      <c r="L79" s="29">
        <v>790000</v>
      </c>
      <c r="M79" s="29">
        <v>790000</v>
      </c>
      <c r="N79" s="12"/>
      <c r="O79" s="29">
        <v>790000</v>
      </c>
      <c r="P79" s="30"/>
      <c r="Q79" s="30"/>
      <c r="R79" s="30"/>
      <c r="S79" s="29">
        <v>890000</v>
      </c>
      <c r="T79" s="12"/>
      <c r="U79" s="29">
        <v>890000</v>
      </c>
      <c r="V79" s="29">
        <v>950000</v>
      </c>
      <c r="W79" s="12"/>
      <c r="X79" s="29">
        <v>950000</v>
      </c>
      <c r="Y79" s="31"/>
    </row>
    <row r="80" spans="1:25" ht="12.75" customHeight="1">
      <c r="A80" s="20"/>
      <c r="B80" s="22"/>
      <c r="C80" s="22"/>
      <c r="D80" s="53"/>
      <c r="E80" s="58" t="s">
        <v>346</v>
      </c>
      <c r="F80" s="12" t="s">
        <v>193</v>
      </c>
      <c r="G80" s="53">
        <v>9879.2999999999993</v>
      </c>
      <c r="H80" s="53"/>
      <c r="I80" s="53">
        <v>9879.2999999999993</v>
      </c>
      <c r="J80" s="53">
        <v>10000</v>
      </c>
      <c r="K80" s="53"/>
      <c r="L80" s="53">
        <v>10000</v>
      </c>
      <c r="M80" s="53">
        <v>10000</v>
      </c>
      <c r="N80" s="53"/>
      <c r="O80" s="53">
        <v>10000</v>
      </c>
      <c r="P80" s="30"/>
      <c r="Q80" s="30"/>
      <c r="R80" s="30"/>
      <c r="S80" s="53">
        <v>10000</v>
      </c>
      <c r="T80" s="53"/>
      <c r="U80" s="53">
        <v>10000</v>
      </c>
      <c r="V80" s="53">
        <v>10000</v>
      </c>
      <c r="W80" s="53"/>
      <c r="X80" s="53">
        <v>10000</v>
      </c>
      <c r="Y80" s="25"/>
    </row>
    <row r="81" spans="1:25" s="14" customFormat="1" ht="21" customHeight="1">
      <c r="A81" s="26"/>
      <c r="B81" s="28"/>
      <c r="C81" s="28"/>
      <c r="D81" s="57"/>
      <c r="E81" s="58" t="s">
        <v>443</v>
      </c>
      <c r="F81" s="12" t="s">
        <v>187</v>
      </c>
      <c r="G81" s="12"/>
      <c r="H81" s="12"/>
      <c r="I81" s="12"/>
      <c r="J81" s="12"/>
      <c r="K81" s="12"/>
      <c r="L81" s="12"/>
      <c r="M81" s="12"/>
      <c r="N81" s="12"/>
      <c r="O81" s="12"/>
      <c r="P81" s="30"/>
      <c r="Q81" s="30"/>
      <c r="R81" s="30"/>
      <c r="S81" s="12"/>
      <c r="T81" s="12"/>
      <c r="U81" s="12"/>
      <c r="V81" s="12"/>
      <c r="W81" s="12"/>
      <c r="X81" s="12"/>
      <c r="Y81" s="31"/>
    </row>
    <row r="82" spans="1:25" s="14" customFormat="1" ht="25.5" customHeight="1">
      <c r="A82" s="26" t="s">
        <v>105</v>
      </c>
      <c r="B82" s="28" t="s">
        <v>102</v>
      </c>
      <c r="C82" s="28" t="s">
        <v>106</v>
      </c>
      <c r="D82" s="57" t="s">
        <v>90</v>
      </c>
      <c r="E82" s="55" t="s">
        <v>384</v>
      </c>
      <c r="F82" s="59"/>
      <c r="G82" s="59">
        <v>-143730</v>
      </c>
      <c r="H82" s="59"/>
      <c r="I82" s="59">
        <v>-143730</v>
      </c>
      <c r="J82" s="53">
        <v>-278200</v>
      </c>
      <c r="K82" s="59"/>
      <c r="L82" s="53">
        <v>-278200</v>
      </c>
      <c r="M82" s="53">
        <v>-278000</v>
      </c>
      <c r="N82" s="59"/>
      <c r="O82" s="53">
        <v>-278000</v>
      </c>
      <c r="P82" s="30"/>
      <c r="Q82" s="30"/>
      <c r="R82" s="30"/>
      <c r="S82" s="53">
        <v>-290000</v>
      </c>
      <c r="T82" s="59"/>
      <c r="U82" s="53">
        <v>-290000</v>
      </c>
      <c r="V82" s="53">
        <v>-300000</v>
      </c>
      <c r="W82" s="59"/>
      <c r="X82" s="53">
        <v>-300000</v>
      </c>
      <c r="Y82" s="31"/>
    </row>
    <row r="83" spans="1:25" ht="12.75" customHeight="1">
      <c r="A83" s="20"/>
      <c r="B83" s="22"/>
      <c r="C83" s="22"/>
      <c r="D83" s="53"/>
      <c r="E83" s="54" t="s">
        <v>317</v>
      </c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30"/>
      <c r="Q83" s="30"/>
      <c r="R83" s="30"/>
      <c r="S83" s="53"/>
      <c r="T83" s="53"/>
      <c r="U83" s="53"/>
      <c r="V83" s="53"/>
      <c r="W83" s="53"/>
      <c r="X83" s="53"/>
      <c r="Y83" s="25"/>
    </row>
    <row r="84" spans="1:25" ht="12.75" customHeight="1">
      <c r="A84" s="49" t="s">
        <v>107</v>
      </c>
      <c r="B84" s="50" t="s">
        <v>102</v>
      </c>
      <c r="C84" s="50" t="s">
        <v>106</v>
      </c>
      <c r="D84" s="50" t="s">
        <v>92</v>
      </c>
      <c r="E84" s="54" t="s">
        <v>384</v>
      </c>
      <c r="F84" s="53"/>
      <c r="G84" s="53">
        <v>-143730</v>
      </c>
      <c r="H84" s="53"/>
      <c r="I84" s="53">
        <v>-143730</v>
      </c>
      <c r="J84" s="53">
        <v>-278200</v>
      </c>
      <c r="K84" s="53"/>
      <c r="L84" s="53">
        <v>-278200</v>
      </c>
      <c r="M84" s="53">
        <v>-278000</v>
      </c>
      <c r="N84" s="53"/>
      <c r="O84" s="53">
        <v>-278000</v>
      </c>
      <c r="P84" s="30"/>
      <c r="Q84" s="30"/>
      <c r="R84" s="30"/>
      <c r="S84" s="53">
        <v>-290000</v>
      </c>
      <c r="T84" s="53"/>
      <c r="U84" s="53">
        <v>-290000</v>
      </c>
      <c r="V84" s="53">
        <v>-300000</v>
      </c>
      <c r="W84" s="53"/>
      <c r="X84" s="53">
        <v>-300000</v>
      </c>
      <c r="Y84" s="25"/>
    </row>
    <row r="85" spans="1:25" ht="12.75" customHeight="1">
      <c r="A85" s="20"/>
      <c r="B85" s="22"/>
      <c r="C85" s="22"/>
      <c r="D85" s="53"/>
      <c r="E85" s="54" t="s">
        <v>244</v>
      </c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30"/>
      <c r="Q85" s="30"/>
      <c r="R85" s="30"/>
      <c r="S85" s="53"/>
      <c r="T85" s="53"/>
      <c r="U85" s="53"/>
      <c r="V85" s="53"/>
      <c r="W85" s="53"/>
      <c r="X85" s="53"/>
      <c r="Y85" s="25"/>
    </row>
    <row r="86" spans="1:25" s="14" customFormat="1" ht="25.5" customHeight="1">
      <c r="A86" s="26" t="s">
        <v>108</v>
      </c>
      <c r="B86" s="28" t="s">
        <v>109</v>
      </c>
      <c r="C86" s="28" t="s">
        <v>90</v>
      </c>
      <c r="D86" s="57" t="s">
        <v>90</v>
      </c>
      <c r="E86" s="55" t="s">
        <v>352</v>
      </c>
      <c r="F86" s="59"/>
      <c r="G86" s="68">
        <f>H86+I86</f>
        <v>212247.6</v>
      </c>
      <c r="H86" s="59">
        <v>211470.6</v>
      </c>
      <c r="I86" s="68">
        <v>777</v>
      </c>
      <c r="J86" s="59">
        <v>220000</v>
      </c>
      <c r="K86" s="59">
        <v>220000</v>
      </c>
      <c r="L86" s="59"/>
      <c r="M86" s="59">
        <v>230000</v>
      </c>
      <c r="N86" s="59">
        <v>230000</v>
      </c>
      <c r="O86" s="59"/>
      <c r="P86" s="19">
        <f>M86-J86</f>
        <v>10000</v>
      </c>
      <c r="Q86" s="19">
        <f>N86-K86</f>
        <v>10000</v>
      </c>
      <c r="R86" s="30"/>
      <c r="S86" s="59">
        <v>230000</v>
      </c>
      <c r="T86" s="59">
        <v>230000</v>
      </c>
      <c r="U86" s="59"/>
      <c r="V86" s="59">
        <v>235000</v>
      </c>
      <c r="W86" s="59">
        <v>235000</v>
      </c>
      <c r="X86" s="59"/>
      <c r="Y86" s="31"/>
    </row>
    <row r="87" spans="1:25" ht="12.75" customHeight="1">
      <c r="A87" s="20"/>
      <c r="B87" s="22"/>
      <c r="C87" s="22"/>
      <c r="D87" s="53"/>
      <c r="E87" s="54" t="s">
        <v>244</v>
      </c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30"/>
      <c r="Q87" s="30"/>
      <c r="R87" s="30"/>
      <c r="S87" s="53"/>
      <c r="T87" s="53"/>
      <c r="U87" s="53"/>
      <c r="V87" s="53"/>
      <c r="W87" s="53"/>
      <c r="X87" s="53"/>
      <c r="Y87" s="25"/>
    </row>
    <row r="88" spans="1:25" s="14" customFormat="1" ht="25.5" customHeight="1">
      <c r="A88" s="26" t="s">
        <v>110</v>
      </c>
      <c r="B88" s="28" t="s">
        <v>109</v>
      </c>
      <c r="C88" s="28" t="s">
        <v>92</v>
      </c>
      <c r="D88" s="57" t="s">
        <v>90</v>
      </c>
      <c r="E88" s="55" t="s">
        <v>385</v>
      </c>
      <c r="F88" s="59"/>
      <c r="G88" s="59">
        <v>211470.6</v>
      </c>
      <c r="H88" s="59">
        <v>211470.6</v>
      </c>
      <c r="I88" s="59"/>
      <c r="J88" s="59">
        <v>220000</v>
      </c>
      <c r="K88" s="59">
        <v>220000</v>
      </c>
      <c r="L88" s="59"/>
      <c r="M88" s="59">
        <v>230000</v>
      </c>
      <c r="N88" s="59">
        <v>230000</v>
      </c>
      <c r="O88" s="59"/>
      <c r="P88" s="30"/>
      <c r="Q88" s="30"/>
      <c r="R88" s="30"/>
      <c r="S88" s="59">
        <v>230000</v>
      </c>
      <c r="T88" s="59">
        <v>230000</v>
      </c>
      <c r="U88" s="59"/>
      <c r="V88" s="59">
        <v>235000</v>
      </c>
      <c r="W88" s="59">
        <v>235000</v>
      </c>
      <c r="X88" s="59"/>
      <c r="Y88" s="31"/>
    </row>
    <row r="89" spans="1:25" ht="12.75" customHeight="1">
      <c r="A89" s="20"/>
      <c r="B89" s="22"/>
      <c r="C89" s="22"/>
      <c r="D89" s="53"/>
      <c r="E89" s="54" t="s">
        <v>317</v>
      </c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30"/>
      <c r="Q89" s="30"/>
      <c r="R89" s="30"/>
      <c r="S89" s="53"/>
      <c r="T89" s="53"/>
      <c r="U89" s="53"/>
      <c r="V89" s="53"/>
      <c r="W89" s="53"/>
      <c r="X89" s="53"/>
      <c r="Y89" s="25"/>
    </row>
    <row r="90" spans="1:25" ht="12.75" customHeight="1">
      <c r="A90" s="49" t="s">
        <v>111</v>
      </c>
      <c r="B90" s="50" t="s">
        <v>109</v>
      </c>
      <c r="C90" s="50" t="s">
        <v>92</v>
      </c>
      <c r="D90" s="50" t="s">
        <v>92</v>
      </c>
      <c r="E90" s="54" t="s">
        <v>385</v>
      </c>
      <c r="F90" s="50">
        <v>4511</v>
      </c>
      <c r="G90" s="69">
        <v>211470.6</v>
      </c>
      <c r="H90" s="53">
        <v>211470.6</v>
      </c>
      <c r="I90" s="53"/>
      <c r="J90" s="53">
        <v>220000</v>
      </c>
      <c r="K90" s="53">
        <v>220000</v>
      </c>
      <c r="L90" s="53"/>
      <c r="M90" s="53">
        <v>230000</v>
      </c>
      <c r="N90" s="53">
        <v>230000</v>
      </c>
      <c r="O90" s="53"/>
      <c r="P90" s="30"/>
      <c r="Q90" s="30"/>
      <c r="R90" s="30"/>
      <c r="S90" s="53">
        <v>230000</v>
      </c>
      <c r="T90" s="53">
        <v>230000</v>
      </c>
      <c r="U90" s="53"/>
      <c r="V90" s="53">
        <v>235000</v>
      </c>
      <c r="W90" s="53">
        <v>235000</v>
      </c>
      <c r="X90" s="53"/>
      <c r="Y90" s="25"/>
    </row>
    <row r="91" spans="1:25" ht="12.75" customHeight="1">
      <c r="A91" s="20"/>
      <c r="B91" s="50" t="s">
        <v>109</v>
      </c>
      <c r="C91" s="50" t="s">
        <v>92</v>
      </c>
      <c r="D91" s="50" t="s">
        <v>92</v>
      </c>
      <c r="E91" s="58" t="s">
        <v>443</v>
      </c>
      <c r="F91" s="12" t="s">
        <v>187</v>
      </c>
      <c r="G91" s="53">
        <v>777</v>
      </c>
      <c r="H91" s="53"/>
      <c r="I91" s="53">
        <v>777</v>
      </c>
      <c r="J91" s="53"/>
      <c r="K91" s="53"/>
      <c r="L91" s="53"/>
      <c r="M91" s="53"/>
      <c r="N91" s="53"/>
      <c r="O91" s="53"/>
      <c r="P91" s="30"/>
      <c r="Q91" s="30"/>
      <c r="R91" s="30"/>
      <c r="S91" s="53"/>
      <c r="T91" s="53"/>
      <c r="U91" s="53"/>
      <c r="V91" s="53"/>
      <c r="W91" s="53"/>
      <c r="X91" s="53"/>
      <c r="Y91" s="25"/>
    </row>
    <row r="92" spans="1:25" s="14" customFormat="1" ht="25.5" customHeight="1">
      <c r="A92" s="26" t="s">
        <v>112</v>
      </c>
      <c r="B92" s="28" t="s">
        <v>113</v>
      </c>
      <c r="C92" s="28" t="s">
        <v>90</v>
      </c>
      <c r="D92" s="57" t="s">
        <v>90</v>
      </c>
      <c r="E92" s="55" t="s">
        <v>353</v>
      </c>
      <c r="F92" s="59"/>
      <c r="G92" s="59">
        <f>H92+I92</f>
        <v>131703.4</v>
      </c>
      <c r="H92" s="59">
        <f>H94+H105</f>
        <v>10222</v>
      </c>
      <c r="I92" s="59">
        <f>I101+I103+I112</f>
        <v>121481.4</v>
      </c>
      <c r="J92" s="59">
        <f>J94+J105</f>
        <v>110000</v>
      </c>
      <c r="K92" s="59">
        <f>K94+K105</f>
        <v>10000</v>
      </c>
      <c r="L92" s="59">
        <v>100000</v>
      </c>
      <c r="M92" s="59">
        <f>M94+M105</f>
        <v>110000</v>
      </c>
      <c r="N92" s="59">
        <f>N94+N105</f>
        <v>10000</v>
      </c>
      <c r="O92" s="65">
        <f>O103</f>
        <v>100000</v>
      </c>
      <c r="P92" s="19">
        <v>0</v>
      </c>
      <c r="Q92" s="19">
        <v>0</v>
      </c>
      <c r="R92" s="19">
        <v>0</v>
      </c>
      <c r="S92" s="59">
        <f>S94+S105</f>
        <v>110000</v>
      </c>
      <c r="T92" s="59">
        <f>T94+T105</f>
        <v>10000</v>
      </c>
      <c r="U92" s="59"/>
      <c r="V92" s="59">
        <f>V94+V105</f>
        <v>100000</v>
      </c>
      <c r="W92" s="59">
        <f>W94+W105</f>
        <v>10000</v>
      </c>
      <c r="X92" s="59">
        <f>X103</f>
        <v>90000</v>
      </c>
      <c r="Y92" s="31"/>
    </row>
    <row r="93" spans="1:25" ht="11.25" customHeight="1">
      <c r="A93" s="20"/>
      <c r="B93" s="22"/>
      <c r="C93" s="22"/>
      <c r="D93" s="53"/>
      <c r="E93" s="54" t="s">
        <v>244</v>
      </c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30"/>
      <c r="Q93" s="30"/>
      <c r="R93" s="30"/>
      <c r="S93" s="53"/>
      <c r="T93" s="53"/>
      <c r="U93" s="53"/>
      <c r="V93" s="53"/>
      <c r="W93" s="53"/>
      <c r="X93" s="53"/>
      <c r="Y93" s="25"/>
    </row>
    <row r="94" spans="1:25" s="14" customFormat="1" ht="16.5" customHeight="1">
      <c r="A94" s="26" t="s">
        <v>114</v>
      </c>
      <c r="B94" s="28" t="s">
        <v>113</v>
      </c>
      <c r="C94" s="28" t="s">
        <v>92</v>
      </c>
      <c r="D94" s="57" t="s">
        <v>90</v>
      </c>
      <c r="E94" s="55" t="s">
        <v>386</v>
      </c>
      <c r="F94" s="59"/>
      <c r="G94" s="59">
        <v>8996.4</v>
      </c>
      <c r="H94" s="59">
        <v>8996.4</v>
      </c>
      <c r="I94" s="59"/>
      <c r="J94" s="59">
        <v>10000</v>
      </c>
      <c r="K94" s="59">
        <v>10000</v>
      </c>
      <c r="L94" s="59"/>
      <c r="M94" s="59">
        <v>10000</v>
      </c>
      <c r="N94" s="59">
        <v>10000</v>
      </c>
      <c r="O94" s="59"/>
      <c r="P94" s="30"/>
      <c r="Q94" s="30"/>
      <c r="R94" s="30"/>
      <c r="S94" s="59">
        <v>10000</v>
      </c>
      <c r="T94" s="59">
        <v>10000</v>
      </c>
      <c r="U94" s="59"/>
      <c r="V94" s="59">
        <v>10000</v>
      </c>
      <c r="W94" s="59">
        <v>10000</v>
      </c>
      <c r="X94" s="59"/>
      <c r="Y94" s="31"/>
    </row>
    <row r="95" spans="1:25" ht="9" customHeight="1">
      <c r="A95" s="20"/>
      <c r="B95" s="22"/>
      <c r="C95" s="22"/>
      <c r="D95" s="53"/>
      <c r="E95" s="54" t="s">
        <v>317</v>
      </c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30"/>
      <c r="Q95" s="30"/>
      <c r="R95" s="30"/>
      <c r="S95" s="53"/>
      <c r="T95" s="53"/>
      <c r="U95" s="53"/>
      <c r="V95" s="53"/>
      <c r="W95" s="53"/>
      <c r="X95" s="53"/>
      <c r="Y95" s="25"/>
    </row>
    <row r="96" spans="1:25" ht="21.75" customHeight="1">
      <c r="A96" s="49" t="s">
        <v>115</v>
      </c>
      <c r="B96" s="50" t="s">
        <v>113</v>
      </c>
      <c r="C96" s="50" t="s">
        <v>92</v>
      </c>
      <c r="D96" s="50" t="s">
        <v>92</v>
      </c>
      <c r="E96" s="54" t="s">
        <v>386</v>
      </c>
      <c r="F96" s="50">
        <v>4511</v>
      </c>
      <c r="G96" s="53">
        <v>8996.4</v>
      </c>
      <c r="H96" s="53">
        <v>8996.4</v>
      </c>
      <c r="I96" s="53"/>
      <c r="J96" s="53">
        <v>10000</v>
      </c>
      <c r="K96" s="53">
        <v>10000</v>
      </c>
      <c r="L96" s="53"/>
      <c r="M96" s="53">
        <v>10000</v>
      </c>
      <c r="N96" s="53">
        <v>10000</v>
      </c>
      <c r="O96" s="53"/>
      <c r="P96" s="30"/>
      <c r="Q96" s="30"/>
      <c r="R96" s="30"/>
      <c r="S96" s="53">
        <v>10000</v>
      </c>
      <c r="T96" s="53">
        <v>10000</v>
      </c>
      <c r="U96" s="53"/>
      <c r="V96" s="53">
        <v>10000</v>
      </c>
      <c r="W96" s="53">
        <v>10000</v>
      </c>
      <c r="X96" s="53"/>
      <c r="Y96" s="25"/>
    </row>
    <row r="97" spans="1:25" ht="21" hidden="1" customHeight="1">
      <c r="A97" s="20"/>
      <c r="B97" s="22"/>
      <c r="C97" s="22"/>
      <c r="D97" s="53"/>
      <c r="E97" s="54" t="s">
        <v>244</v>
      </c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30"/>
      <c r="Q97" s="30"/>
      <c r="R97" s="30"/>
      <c r="S97" s="53"/>
      <c r="T97" s="53"/>
      <c r="U97" s="53"/>
      <c r="V97" s="53"/>
      <c r="W97" s="53"/>
      <c r="X97" s="53"/>
      <c r="Y97" s="25"/>
    </row>
    <row r="98" spans="1:25" s="14" customFormat="1" ht="20.25" hidden="1" customHeight="1">
      <c r="A98" s="26"/>
      <c r="B98" s="28"/>
      <c r="C98" s="28"/>
      <c r="D98" s="57"/>
      <c r="E98" s="55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30"/>
      <c r="Q98" s="30"/>
      <c r="R98" s="30"/>
      <c r="S98" s="59"/>
      <c r="T98" s="59"/>
      <c r="U98" s="59"/>
      <c r="V98" s="59"/>
      <c r="W98" s="59"/>
      <c r="X98" s="59"/>
      <c r="Y98" s="31"/>
    </row>
    <row r="99" spans="1:25" ht="13.5" hidden="1" customHeight="1">
      <c r="A99" s="20"/>
      <c r="B99" s="22"/>
      <c r="C99" s="22"/>
      <c r="D99" s="53"/>
      <c r="E99" s="54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30"/>
      <c r="Q99" s="30"/>
      <c r="R99" s="30"/>
      <c r="S99" s="50"/>
      <c r="T99" s="50"/>
      <c r="U99" s="50"/>
      <c r="V99" s="50"/>
      <c r="W99" s="50"/>
      <c r="X99" s="50"/>
      <c r="Y99" s="25"/>
    </row>
    <row r="100" spans="1:25" ht="15" hidden="1" customHeight="1">
      <c r="A100" s="20"/>
      <c r="B100" s="22"/>
      <c r="C100" s="22"/>
      <c r="D100" s="53"/>
      <c r="E100" s="54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30"/>
      <c r="Q100" s="30"/>
      <c r="R100" s="30"/>
      <c r="S100" s="50"/>
      <c r="T100" s="50"/>
      <c r="U100" s="50"/>
      <c r="V100" s="50"/>
      <c r="W100" s="50"/>
      <c r="X100" s="50"/>
      <c r="Y100" s="25"/>
    </row>
    <row r="101" spans="1:25" s="14" customFormat="1" ht="18.75" customHeight="1">
      <c r="A101" s="26"/>
      <c r="B101" s="50" t="s">
        <v>113</v>
      </c>
      <c r="C101" s="50">
        <v>3</v>
      </c>
      <c r="D101" s="50">
        <v>0</v>
      </c>
      <c r="E101" s="55" t="s">
        <v>226</v>
      </c>
      <c r="F101" s="59"/>
      <c r="G101" s="70">
        <v>18699.2</v>
      </c>
      <c r="H101" s="59"/>
      <c r="I101" s="70">
        <v>18699.2</v>
      </c>
      <c r="J101" s="59"/>
      <c r="K101" s="59"/>
      <c r="L101" s="59"/>
      <c r="M101" s="59"/>
      <c r="N101" s="59"/>
      <c r="O101" s="59"/>
      <c r="P101" s="30"/>
      <c r="Q101" s="30"/>
      <c r="R101" s="30"/>
      <c r="S101" s="59"/>
      <c r="T101" s="59"/>
      <c r="U101" s="59"/>
      <c r="V101" s="59"/>
      <c r="W101" s="59"/>
      <c r="X101" s="59"/>
      <c r="Y101" s="31"/>
    </row>
    <row r="102" spans="1:25" ht="12.75" customHeight="1">
      <c r="A102" s="20"/>
      <c r="B102" s="50" t="s">
        <v>113</v>
      </c>
      <c r="C102" s="50">
        <v>3</v>
      </c>
      <c r="D102" s="50" t="s">
        <v>92</v>
      </c>
      <c r="E102" s="71" t="s">
        <v>227</v>
      </c>
      <c r="F102" s="50">
        <v>5113</v>
      </c>
      <c r="G102" s="50">
        <v>18699.2</v>
      </c>
      <c r="H102" s="50"/>
      <c r="I102" s="50">
        <v>18699.2</v>
      </c>
      <c r="J102" s="50"/>
      <c r="K102" s="50"/>
      <c r="L102" s="50"/>
      <c r="M102" s="50"/>
      <c r="N102" s="50"/>
      <c r="O102" s="50"/>
      <c r="P102" s="30"/>
      <c r="Q102" s="30"/>
      <c r="R102" s="30"/>
      <c r="S102" s="50"/>
      <c r="T102" s="50"/>
      <c r="U102" s="50"/>
      <c r="V102" s="50"/>
      <c r="W102" s="50"/>
      <c r="X102" s="50"/>
      <c r="Y102" s="25"/>
    </row>
    <row r="103" spans="1:25" s="14" customFormat="1" ht="18" customHeight="1">
      <c r="A103" s="26" t="s">
        <v>116</v>
      </c>
      <c r="B103" s="28" t="s">
        <v>113</v>
      </c>
      <c r="C103" s="28" t="s">
        <v>103</v>
      </c>
      <c r="D103" s="57" t="s">
        <v>90</v>
      </c>
      <c r="E103" s="55" t="s">
        <v>432</v>
      </c>
      <c r="F103" s="59"/>
      <c r="G103" s="68">
        <f>I103</f>
        <v>97782.2</v>
      </c>
      <c r="H103" s="68"/>
      <c r="I103" s="68">
        <f>I105</f>
        <v>97782.2</v>
      </c>
      <c r="J103" s="53">
        <f>J105</f>
        <v>100000</v>
      </c>
      <c r="K103" s="68"/>
      <c r="L103" s="53">
        <f>L105</f>
        <v>100000</v>
      </c>
      <c r="M103" s="53">
        <f>M105</f>
        <v>100000</v>
      </c>
      <c r="N103" s="68"/>
      <c r="O103" s="53">
        <f>O105</f>
        <v>100000</v>
      </c>
      <c r="P103" s="30"/>
      <c r="Q103" s="30"/>
      <c r="R103" s="30"/>
      <c r="S103" s="53">
        <f>S105</f>
        <v>100000</v>
      </c>
      <c r="T103" s="68"/>
      <c r="U103" s="53">
        <f>U105</f>
        <v>100000</v>
      </c>
      <c r="V103" s="53">
        <f>V105</f>
        <v>90000</v>
      </c>
      <c r="W103" s="68"/>
      <c r="X103" s="53">
        <f>X105</f>
        <v>90000</v>
      </c>
      <c r="Y103" s="31"/>
    </row>
    <row r="104" spans="1:25" ht="12.75" customHeight="1">
      <c r="A104" s="20"/>
      <c r="B104" s="22"/>
      <c r="C104" s="22"/>
      <c r="D104" s="53"/>
      <c r="E104" s="54" t="s">
        <v>317</v>
      </c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30"/>
      <c r="Q104" s="30"/>
      <c r="R104" s="30"/>
      <c r="S104" s="53"/>
      <c r="T104" s="53"/>
      <c r="U104" s="53"/>
      <c r="V104" s="53"/>
      <c r="W104" s="53"/>
      <c r="X104" s="53"/>
      <c r="Y104" s="25"/>
    </row>
    <row r="105" spans="1:25" ht="12.75" customHeight="1">
      <c r="A105" s="49" t="s">
        <v>117</v>
      </c>
      <c r="B105" s="50" t="s">
        <v>113</v>
      </c>
      <c r="C105" s="50" t="s">
        <v>103</v>
      </c>
      <c r="D105" s="50" t="s">
        <v>92</v>
      </c>
      <c r="E105" s="54" t="s">
        <v>432</v>
      </c>
      <c r="F105" s="53"/>
      <c r="G105" s="53">
        <f>H105+I105</f>
        <v>99007.8</v>
      </c>
      <c r="H105" s="53">
        <v>1225.5999999999999</v>
      </c>
      <c r="I105" s="53">
        <f>I107+I108+I109</f>
        <v>97782.2</v>
      </c>
      <c r="J105" s="53">
        <f>J107+J109</f>
        <v>100000</v>
      </c>
      <c r="K105" s="53">
        <v>0</v>
      </c>
      <c r="L105" s="53">
        <f>L107+L109</f>
        <v>100000</v>
      </c>
      <c r="M105" s="53">
        <f>M107+M109</f>
        <v>100000</v>
      </c>
      <c r="N105" s="53">
        <v>0</v>
      </c>
      <c r="O105" s="53">
        <f>O107+O109</f>
        <v>100000</v>
      </c>
      <c r="P105" s="30"/>
      <c r="Q105" s="30"/>
      <c r="R105" s="30"/>
      <c r="S105" s="53">
        <f>S107+S109</f>
        <v>100000</v>
      </c>
      <c r="T105" s="53">
        <v>0</v>
      </c>
      <c r="U105" s="53">
        <f>U107+U109</f>
        <v>100000</v>
      </c>
      <c r="V105" s="53">
        <f>V107+V109</f>
        <v>90000</v>
      </c>
      <c r="W105" s="53">
        <v>0</v>
      </c>
      <c r="X105" s="53">
        <f>X107+X109</f>
        <v>90000</v>
      </c>
      <c r="Y105" s="25"/>
    </row>
    <row r="106" spans="1:25" ht="12.75" customHeight="1">
      <c r="A106" s="20"/>
      <c r="B106" s="22"/>
      <c r="C106" s="22"/>
      <c r="D106" s="53"/>
      <c r="E106" s="54" t="s">
        <v>244</v>
      </c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30"/>
      <c r="Q106" s="30"/>
      <c r="R106" s="30"/>
      <c r="S106" s="53"/>
      <c r="T106" s="53"/>
      <c r="U106" s="53"/>
      <c r="V106" s="53"/>
      <c r="W106" s="53"/>
      <c r="X106" s="53"/>
      <c r="Y106" s="25"/>
    </row>
    <row r="107" spans="1:25" s="14" customFormat="1" ht="20.25" customHeight="1">
      <c r="A107" s="26"/>
      <c r="B107" s="28"/>
      <c r="C107" s="28"/>
      <c r="D107" s="57"/>
      <c r="E107" s="54" t="s">
        <v>443</v>
      </c>
      <c r="F107" s="50" t="s">
        <v>187</v>
      </c>
      <c r="G107" s="69">
        <v>82250</v>
      </c>
      <c r="H107" s="69"/>
      <c r="I107" s="69">
        <v>82250</v>
      </c>
      <c r="J107" s="69">
        <v>95000</v>
      </c>
      <c r="K107" s="69"/>
      <c r="L107" s="69">
        <v>95000</v>
      </c>
      <c r="M107" s="69">
        <v>95000</v>
      </c>
      <c r="N107" s="69"/>
      <c r="O107" s="69">
        <v>95000</v>
      </c>
      <c r="P107" s="30"/>
      <c r="Q107" s="30"/>
      <c r="R107" s="30"/>
      <c r="S107" s="69">
        <v>95000</v>
      </c>
      <c r="T107" s="69"/>
      <c r="U107" s="69">
        <v>95000</v>
      </c>
      <c r="V107" s="69">
        <v>85000</v>
      </c>
      <c r="W107" s="69"/>
      <c r="X107" s="69">
        <v>85000</v>
      </c>
      <c r="Y107" s="31"/>
    </row>
    <row r="108" spans="1:25" ht="12.75" customHeight="1">
      <c r="A108" s="20"/>
      <c r="B108" s="22"/>
      <c r="C108" s="22"/>
      <c r="D108" s="53"/>
      <c r="E108" s="58" t="s">
        <v>444</v>
      </c>
      <c r="F108" s="50">
        <v>5113</v>
      </c>
      <c r="G108" s="50">
        <v>14767.8</v>
      </c>
      <c r="H108" s="50"/>
      <c r="I108" s="50">
        <v>14767.8</v>
      </c>
      <c r="J108" s="50"/>
      <c r="K108" s="50"/>
      <c r="L108" s="50"/>
      <c r="M108" s="50"/>
      <c r="N108" s="50"/>
      <c r="O108" s="50"/>
      <c r="P108" s="30"/>
      <c r="Q108" s="30"/>
      <c r="R108" s="30"/>
      <c r="S108" s="50"/>
      <c r="T108" s="50"/>
      <c r="U108" s="50"/>
      <c r="V108" s="50"/>
      <c r="W108" s="50"/>
      <c r="X108" s="50"/>
      <c r="Y108" s="25"/>
    </row>
    <row r="109" spans="1:25" ht="12.75" customHeight="1">
      <c r="A109" s="20"/>
      <c r="B109" s="22"/>
      <c r="C109" s="22"/>
      <c r="D109" s="53"/>
      <c r="E109" s="58" t="s">
        <v>346</v>
      </c>
      <c r="F109" s="12" t="s">
        <v>193</v>
      </c>
      <c r="G109" s="50">
        <v>764.4</v>
      </c>
      <c r="H109" s="50"/>
      <c r="I109" s="50">
        <v>764.4</v>
      </c>
      <c r="J109" s="24">
        <v>5000</v>
      </c>
      <c r="K109" s="50"/>
      <c r="L109" s="24">
        <v>5000</v>
      </c>
      <c r="M109" s="24">
        <v>5000</v>
      </c>
      <c r="N109" s="50"/>
      <c r="O109" s="24">
        <v>5000</v>
      </c>
      <c r="P109" s="30"/>
      <c r="Q109" s="30"/>
      <c r="R109" s="30"/>
      <c r="S109" s="24">
        <v>5000</v>
      </c>
      <c r="T109" s="50"/>
      <c r="U109" s="24">
        <v>5000</v>
      </c>
      <c r="V109" s="24">
        <v>5000</v>
      </c>
      <c r="W109" s="50"/>
      <c r="X109" s="24">
        <v>5000</v>
      </c>
      <c r="Y109" s="25"/>
    </row>
    <row r="110" spans="1:25" ht="12.75" customHeight="1">
      <c r="A110" s="20"/>
      <c r="B110" s="22"/>
      <c r="C110" s="22"/>
      <c r="D110" s="53"/>
      <c r="E110" s="54" t="s">
        <v>444</v>
      </c>
      <c r="F110" s="50" t="s">
        <v>188</v>
      </c>
      <c r="G110" s="50"/>
      <c r="H110" s="50"/>
      <c r="I110" s="50"/>
      <c r="J110" s="50"/>
      <c r="K110" s="50"/>
      <c r="L110" s="50"/>
      <c r="M110" s="50"/>
      <c r="N110" s="50"/>
      <c r="O110" s="50"/>
      <c r="P110" s="30"/>
      <c r="Q110" s="30"/>
      <c r="R110" s="30"/>
      <c r="S110" s="50"/>
      <c r="T110" s="50"/>
      <c r="U110" s="50"/>
      <c r="V110" s="50"/>
      <c r="W110" s="50"/>
      <c r="X110" s="50"/>
      <c r="Y110" s="25"/>
    </row>
    <row r="111" spans="1:25" ht="12.75" customHeight="1">
      <c r="A111" s="20"/>
      <c r="B111" s="22"/>
      <c r="C111" s="22"/>
      <c r="D111" s="53"/>
      <c r="E111" s="54" t="s">
        <v>346</v>
      </c>
      <c r="F111" s="50" t="s">
        <v>193</v>
      </c>
      <c r="G111" s="50"/>
      <c r="H111" s="50"/>
      <c r="I111" s="50"/>
      <c r="J111" s="50"/>
      <c r="K111" s="50"/>
      <c r="L111" s="50"/>
      <c r="M111" s="50"/>
      <c r="N111" s="50"/>
      <c r="O111" s="50"/>
      <c r="P111" s="30"/>
      <c r="Q111" s="30"/>
      <c r="R111" s="30"/>
      <c r="S111" s="50"/>
      <c r="T111" s="50"/>
      <c r="U111" s="50"/>
      <c r="V111" s="50"/>
      <c r="W111" s="50"/>
      <c r="X111" s="50"/>
      <c r="Y111" s="25"/>
    </row>
    <row r="112" spans="1:25" s="14" customFormat="1" ht="24" customHeight="1">
      <c r="A112" s="26" t="s">
        <v>118</v>
      </c>
      <c r="B112" s="28" t="s">
        <v>113</v>
      </c>
      <c r="C112" s="28" t="s">
        <v>99</v>
      </c>
      <c r="D112" s="57" t="s">
        <v>90</v>
      </c>
      <c r="E112" s="55" t="s">
        <v>387</v>
      </c>
      <c r="F112" s="24"/>
      <c r="G112" s="24">
        <v>5000</v>
      </c>
      <c r="H112" s="59"/>
      <c r="I112" s="24">
        <v>5000</v>
      </c>
      <c r="J112" s="59"/>
      <c r="K112" s="59"/>
      <c r="L112" s="59"/>
      <c r="M112" s="59"/>
      <c r="N112" s="59"/>
      <c r="O112" s="59"/>
      <c r="P112" s="30"/>
      <c r="Q112" s="30"/>
      <c r="R112" s="30"/>
      <c r="S112" s="59"/>
      <c r="T112" s="59"/>
      <c r="U112" s="59"/>
      <c r="V112" s="59"/>
      <c r="W112" s="59"/>
      <c r="X112" s="59"/>
      <c r="Y112" s="31"/>
    </row>
    <row r="113" spans="1:25" ht="12.75" customHeight="1">
      <c r="A113" s="20"/>
      <c r="B113" s="22"/>
      <c r="C113" s="22"/>
      <c r="D113" s="53"/>
      <c r="E113" s="54" t="s">
        <v>317</v>
      </c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30"/>
      <c r="Q113" s="30"/>
      <c r="R113" s="30"/>
      <c r="S113" s="53"/>
      <c r="T113" s="53"/>
      <c r="U113" s="53"/>
      <c r="V113" s="53"/>
      <c r="W113" s="53"/>
      <c r="X113" s="53"/>
      <c r="Y113" s="25"/>
    </row>
    <row r="114" spans="1:25" ht="28.5" hidden="1" customHeight="1">
      <c r="A114" s="49" t="s">
        <v>119</v>
      </c>
      <c r="B114" s="50" t="s">
        <v>113</v>
      </c>
      <c r="C114" s="50" t="s">
        <v>99</v>
      </c>
      <c r="D114" s="50" t="s">
        <v>92</v>
      </c>
      <c r="E114" s="54"/>
      <c r="F114" s="24"/>
      <c r="G114" s="24"/>
      <c r="H114" s="53"/>
      <c r="I114" s="24"/>
      <c r="J114" s="53"/>
      <c r="K114" s="53"/>
      <c r="L114" s="53"/>
      <c r="M114" s="53"/>
      <c r="N114" s="53"/>
      <c r="O114" s="53"/>
      <c r="P114" s="30"/>
      <c r="Q114" s="30"/>
      <c r="R114" s="30"/>
      <c r="S114" s="53"/>
      <c r="T114" s="53"/>
      <c r="U114" s="53"/>
      <c r="V114" s="53"/>
      <c r="W114" s="53"/>
      <c r="X114" s="53"/>
      <c r="Y114" s="25"/>
    </row>
    <row r="115" spans="1:25" ht="12.75" customHeight="1">
      <c r="A115" s="20"/>
      <c r="B115" s="22"/>
      <c r="C115" s="22"/>
      <c r="D115" s="53"/>
      <c r="E115" s="54" t="s">
        <v>244</v>
      </c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30"/>
      <c r="Q115" s="30"/>
      <c r="R115" s="30"/>
      <c r="S115" s="53"/>
      <c r="T115" s="53"/>
      <c r="U115" s="53"/>
      <c r="V115" s="53"/>
      <c r="W115" s="53"/>
      <c r="X115" s="53"/>
      <c r="Y115" s="25"/>
    </row>
    <row r="116" spans="1:25" s="14" customFormat="1" ht="24" customHeight="1">
      <c r="A116" s="26"/>
      <c r="B116" s="50" t="s">
        <v>113</v>
      </c>
      <c r="C116" s="50" t="s">
        <v>99</v>
      </c>
      <c r="D116" s="50" t="s">
        <v>92</v>
      </c>
      <c r="E116" s="55" t="s">
        <v>446</v>
      </c>
      <c r="F116" s="59"/>
      <c r="G116" s="24">
        <v>5000</v>
      </c>
      <c r="H116" s="50"/>
      <c r="I116" s="24">
        <v>5000</v>
      </c>
      <c r="J116" s="59"/>
      <c r="K116" s="50"/>
      <c r="L116" s="59"/>
      <c r="M116" s="59"/>
      <c r="N116" s="50"/>
      <c r="O116" s="59"/>
      <c r="P116" s="30"/>
      <c r="Q116" s="30"/>
      <c r="R116" s="30"/>
      <c r="S116" s="59"/>
      <c r="T116" s="50"/>
      <c r="U116" s="59"/>
      <c r="V116" s="59"/>
      <c r="W116" s="50"/>
      <c r="X116" s="59"/>
      <c r="Y116" s="31"/>
    </row>
    <row r="117" spans="1:25" ht="12.75" customHeight="1">
      <c r="A117" s="20"/>
      <c r="B117" s="22"/>
      <c r="C117" s="22"/>
      <c r="D117" s="53"/>
      <c r="E117" s="54" t="s">
        <v>376</v>
      </c>
      <c r="F117" s="50" t="s">
        <v>175</v>
      </c>
      <c r="G117" s="50"/>
      <c r="H117" s="50"/>
      <c r="I117" s="50"/>
      <c r="J117" s="50"/>
      <c r="K117" s="50"/>
      <c r="L117" s="50"/>
      <c r="M117" s="50"/>
      <c r="N117" s="50"/>
      <c r="O117" s="50"/>
      <c r="P117" s="30"/>
      <c r="Q117" s="30"/>
      <c r="R117" s="30"/>
      <c r="S117" s="50"/>
      <c r="T117" s="50"/>
      <c r="U117" s="50"/>
      <c r="V117" s="50"/>
      <c r="W117" s="50"/>
      <c r="X117" s="50"/>
      <c r="Y117" s="25"/>
    </row>
    <row r="118" spans="1:25" ht="12.75" customHeight="1">
      <c r="A118" s="20"/>
      <c r="B118" s="22"/>
      <c r="C118" s="22"/>
      <c r="D118" s="53"/>
      <c r="E118" s="54" t="s">
        <v>444</v>
      </c>
      <c r="F118" s="50" t="s">
        <v>188</v>
      </c>
      <c r="G118" s="24">
        <v>5000</v>
      </c>
      <c r="H118" s="50"/>
      <c r="I118" s="24">
        <v>5000</v>
      </c>
      <c r="J118" s="50"/>
      <c r="K118" s="50"/>
      <c r="L118" s="50"/>
      <c r="M118" s="50"/>
      <c r="N118" s="50"/>
      <c r="O118" s="50"/>
      <c r="P118" s="30"/>
      <c r="Q118" s="30"/>
      <c r="R118" s="30"/>
      <c r="S118" s="50"/>
      <c r="T118" s="50"/>
      <c r="U118" s="50"/>
      <c r="V118" s="50"/>
      <c r="W118" s="50"/>
      <c r="X118" s="50"/>
      <c r="Y118" s="25"/>
    </row>
    <row r="119" spans="1:25" s="14" customFormat="1" ht="46.5" hidden="1" customHeight="1">
      <c r="A119" s="26"/>
      <c r="B119" s="28"/>
      <c r="C119" s="28"/>
      <c r="D119" s="57"/>
      <c r="E119" s="55" t="s">
        <v>447</v>
      </c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30"/>
      <c r="Q119" s="30"/>
      <c r="R119" s="30"/>
      <c r="S119" s="59"/>
      <c r="T119" s="59"/>
      <c r="U119" s="59"/>
      <c r="V119" s="59"/>
      <c r="W119" s="59"/>
      <c r="X119" s="59"/>
      <c r="Y119" s="31"/>
    </row>
    <row r="120" spans="1:25" ht="3" hidden="1" customHeight="1">
      <c r="A120" s="20"/>
      <c r="B120" s="22"/>
      <c r="C120" s="22"/>
      <c r="D120" s="53"/>
      <c r="E120" s="54" t="s">
        <v>442</v>
      </c>
      <c r="F120" s="50" t="s">
        <v>170</v>
      </c>
      <c r="G120" s="50"/>
      <c r="H120" s="50"/>
      <c r="I120" s="50"/>
      <c r="J120" s="50"/>
      <c r="K120" s="50"/>
      <c r="L120" s="50"/>
      <c r="M120" s="50"/>
      <c r="N120" s="50"/>
      <c r="O120" s="50"/>
      <c r="P120" s="30"/>
      <c r="Q120" s="30"/>
      <c r="R120" s="30"/>
      <c r="S120" s="50"/>
      <c r="T120" s="50"/>
      <c r="U120" s="50"/>
      <c r="V120" s="50"/>
      <c r="W120" s="50"/>
      <c r="X120" s="50"/>
      <c r="Y120" s="25"/>
    </row>
    <row r="121" spans="1:25" ht="12.75" hidden="1" customHeight="1">
      <c r="A121" s="20"/>
      <c r="B121" s="22"/>
      <c r="C121" s="22"/>
      <c r="D121" s="53"/>
      <c r="E121" s="54" t="s">
        <v>468</v>
      </c>
      <c r="F121" s="50" t="s">
        <v>177</v>
      </c>
      <c r="G121" s="50"/>
      <c r="H121" s="50"/>
      <c r="I121" s="50"/>
      <c r="J121" s="50"/>
      <c r="K121" s="50"/>
      <c r="L121" s="50"/>
      <c r="M121" s="50"/>
      <c r="N121" s="50"/>
      <c r="O121" s="50"/>
      <c r="P121" s="30"/>
      <c r="Q121" s="30"/>
      <c r="R121" s="30"/>
      <c r="S121" s="50"/>
      <c r="T121" s="50"/>
      <c r="U121" s="50"/>
      <c r="V121" s="50"/>
      <c r="W121" s="50"/>
      <c r="X121" s="50"/>
      <c r="Y121" s="25"/>
    </row>
    <row r="122" spans="1:25" ht="12.75" hidden="1" customHeight="1">
      <c r="A122" s="20"/>
      <c r="B122" s="22"/>
      <c r="C122" s="22"/>
      <c r="D122" s="53"/>
      <c r="E122" s="54" t="s">
        <v>444</v>
      </c>
      <c r="F122" s="50" t="s">
        <v>188</v>
      </c>
      <c r="G122" s="50"/>
      <c r="H122" s="50"/>
      <c r="I122" s="50"/>
      <c r="J122" s="50"/>
      <c r="K122" s="50"/>
      <c r="L122" s="50"/>
      <c r="M122" s="50"/>
      <c r="N122" s="50"/>
      <c r="O122" s="50"/>
      <c r="P122" s="30"/>
      <c r="Q122" s="30"/>
      <c r="R122" s="30"/>
      <c r="S122" s="50"/>
      <c r="T122" s="50"/>
      <c r="U122" s="50"/>
      <c r="V122" s="50"/>
      <c r="W122" s="50"/>
      <c r="X122" s="50"/>
      <c r="Y122" s="25"/>
    </row>
    <row r="123" spans="1:25" ht="12.75" hidden="1" customHeight="1">
      <c r="A123" s="20"/>
      <c r="B123" s="22"/>
      <c r="C123" s="22"/>
      <c r="D123" s="53"/>
      <c r="E123" s="54" t="s">
        <v>441</v>
      </c>
      <c r="F123" s="50" t="s">
        <v>191</v>
      </c>
      <c r="G123" s="50"/>
      <c r="H123" s="50"/>
      <c r="I123" s="50"/>
      <c r="J123" s="50"/>
      <c r="K123" s="50"/>
      <c r="L123" s="50"/>
      <c r="M123" s="50"/>
      <c r="N123" s="50"/>
      <c r="O123" s="50"/>
      <c r="P123" s="30"/>
      <c r="Q123" s="30"/>
      <c r="R123" s="30"/>
      <c r="S123" s="50"/>
      <c r="T123" s="50"/>
      <c r="U123" s="50"/>
      <c r="V123" s="50"/>
      <c r="W123" s="50"/>
      <c r="X123" s="50"/>
      <c r="Y123" s="25"/>
    </row>
    <row r="124" spans="1:25" s="14" customFormat="1" ht="46.5" hidden="1" customHeight="1">
      <c r="A124" s="26"/>
      <c r="B124" s="28"/>
      <c r="C124" s="28"/>
      <c r="D124" s="57"/>
      <c r="E124" s="55" t="s">
        <v>448</v>
      </c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30"/>
      <c r="Q124" s="30"/>
      <c r="R124" s="30"/>
      <c r="S124" s="59"/>
      <c r="T124" s="59"/>
      <c r="U124" s="59"/>
      <c r="V124" s="59"/>
      <c r="W124" s="59"/>
      <c r="X124" s="59"/>
      <c r="Y124" s="31"/>
    </row>
    <row r="125" spans="1:25" ht="12.75" hidden="1" customHeight="1">
      <c r="A125" s="20"/>
      <c r="B125" s="22"/>
      <c r="C125" s="22"/>
      <c r="D125" s="53"/>
      <c r="E125" s="54" t="s">
        <v>442</v>
      </c>
      <c r="F125" s="50" t="s">
        <v>170</v>
      </c>
      <c r="G125" s="50"/>
      <c r="H125" s="50"/>
      <c r="I125" s="50"/>
      <c r="J125" s="50"/>
      <c r="K125" s="50"/>
      <c r="L125" s="50"/>
      <c r="M125" s="50"/>
      <c r="N125" s="50"/>
      <c r="O125" s="50"/>
      <c r="P125" s="30"/>
      <c r="Q125" s="30"/>
      <c r="R125" s="30"/>
      <c r="S125" s="50"/>
      <c r="T125" s="50"/>
      <c r="U125" s="50"/>
      <c r="V125" s="50"/>
      <c r="W125" s="50"/>
      <c r="X125" s="50"/>
      <c r="Y125" s="25"/>
    </row>
    <row r="126" spans="1:25" ht="12.75" hidden="1" customHeight="1">
      <c r="A126" s="20"/>
      <c r="B126" s="22"/>
      <c r="C126" s="22"/>
      <c r="D126" s="53"/>
      <c r="E126" s="54" t="s">
        <v>468</v>
      </c>
      <c r="F126" s="50" t="s">
        <v>177</v>
      </c>
      <c r="G126" s="50"/>
      <c r="H126" s="50"/>
      <c r="I126" s="50"/>
      <c r="J126" s="50"/>
      <c r="K126" s="50"/>
      <c r="L126" s="50"/>
      <c r="M126" s="50"/>
      <c r="N126" s="50"/>
      <c r="O126" s="50"/>
      <c r="P126" s="30"/>
      <c r="Q126" s="30"/>
      <c r="R126" s="30"/>
      <c r="S126" s="50"/>
      <c r="T126" s="50"/>
      <c r="U126" s="50"/>
      <c r="V126" s="50"/>
      <c r="W126" s="50"/>
      <c r="X126" s="50"/>
      <c r="Y126" s="25"/>
    </row>
    <row r="127" spans="1:25" s="14" customFormat="1" ht="46.5" hidden="1" customHeight="1">
      <c r="A127" s="26"/>
      <c r="B127" s="28"/>
      <c r="C127" s="28"/>
      <c r="D127" s="57"/>
      <c r="E127" s="55" t="s">
        <v>388</v>
      </c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30"/>
      <c r="Q127" s="30"/>
      <c r="R127" s="30"/>
      <c r="S127" s="59"/>
      <c r="T127" s="59"/>
      <c r="U127" s="59"/>
      <c r="V127" s="59"/>
      <c r="W127" s="59"/>
      <c r="X127" s="59"/>
      <c r="Y127" s="31"/>
    </row>
    <row r="128" spans="1:25" ht="12.75" hidden="1" customHeight="1">
      <c r="A128" s="20"/>
      <c r="B128" s="22"/>
      <c r="C128" s="22"/>
      <c r="D128" s="53"/>
      <c r="E128" s="54" t="s">
        <v>345</v>
      </c>
      <c r="F128" s="50" t="s">
        <v>185</v>
      </c>
      <c r="G128" s="50"/>
      <c r="H128" s="50"/>
      <c r="I128" s="50"/>
      <c r="J128" s="50"/>
      <c r="K128" s="50"/>
      <c r="L128" s="50"/>
      <c r="M128" s="50"/>
      <c r="N128" s="50"/>
      <c r="O128" s="50"/>
      <c r="P128" s="30"/>
      <c r="Q128" s="30"/>
      <c r="R128" s="30"/>
      <c r="S128" s="50"/>
      <c r="T128" s="50"/>
      <c r="U128" s="50"/>
      <c r="V128" s="50"/>
      <c r="W128" s="50"/>
      <c r="X128" s="50"/>
      <c r="Y128" s="25"/>
    </row>
    <row r="129" spans="1:25" s="14" customFormat="1" ht="46.5" hidden="1" customHeight="1">
      <c r="A129" s="26"/>
      <c r="B129" s="28"/>
      <c r="C129" s="28"/>
      <c r="D129" s="57"/>
      <c r="E129" s="55" t="s">
        <v>449</v>
      </c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30"/>
      <c r="Q129" s="30"/>
      <c r="R129" s="30"/>
      <c r="S129" s="59"/>
      <c r="T129" s="59"/>
      <c r="U129" s="59"/>
      <c r="V129" s="59"/>
      <c r="W129" s="59"/>
      <c r="X129" s="59"/>
      <c r="Y129" s="31"/>
    </row>
    <row r="130" spans="1:25" ht="12.75" hidden="1" customHeight="1">
      <c r="A130" s="20"/>
      <c r="B130" s="22"/>
      <c r="C130" s="22"/>
      <c r="D130" s="53"/>
      <c r="E130" s="54" t="s">
        <v>438</v>
      </c>
      <c r="F130" s="50" t="s">
        <v>179</v>
      </c>
      <c r="G130" s="50"/>
      <c r="H130" s="50"/>
      <c r="I130" s="50"/>
      <c r="J130" s="50"/>
      <c r="K130" s="50"/>
      <c r="L130" s="50"/>
      <c r="M130" s="50"/>
      <c r="N130" s="50"/>
      <c r="O130" s="50"/>
      <c r="P130" s="30"/>
      <c r="Q130" s="30"/>
      <c r="R130" s="30"/>
      <c r="S130" s="50"/>
      <c r="T130" s="50"/>
      <c r="U130" s="50"/>
      <c r="V130" s="50"/>
      <c r="W130" s="50"/>
      <c r="X130" s="50"/>
      <c r="Y130" s="25"/>
    </row>
    <row r="131" spans="1:25" s="14" customFormat="1" ht="46.5" hidden="1" customHeight="1">
      <c r="A131" s="26"/>
      <c r="B131" s="28"/>
      <c r="C131" s="28"/>
      <c r="D131" s="57"/>
      <c r="E131" s="55" t="s">
        <v>389</v>
      </c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30"/>
      <c r="Q131" s="30"/>
      <c r="R131" s="30"/>
      <c r="S131" s="59"/>
      <c r="T131" s="59"/>
      <c r="U131" s="59"/>
      <c r="V131" s="59"/>
      <c r="W131" s="59"/>
      <c r="X131" s="59"/>
      <c r="Y131" s="31"/>
    </row>
    <row r="132" spans="1:25" ht="12.75" hidden="1" customHeight="1">
      <c r="A132" s="20"/>
      <c r="B132" s="22"/>
      <c r="C132" s="22"/>
      <c r="D132" s="53"/>
      <c r="E132" s="54" t="s">
        <v>442</v>
      </c>
      <c r="F132" s="50" t="s">
        <v>170</v>
      </c>
      <c r="G132" s="50"/>
      <c r="H132" s="50"/>
      <c r="I132" s="50"/>
      <c r="J132" s="50"/>
      <c r="K132" s="50"/>
      <c r="L132" s="50"/>
      <c r="M132" s="50"/>
      <c r="N132" s="50"/>
      <c r="O132" s="50"/>
      <c r="P132" s="30"/>
      <c r="Q132" s="30"/>
      <c r="R132" s="30"/>
      <c r="S132" s="50"/>
      <c r="T132" s="50"/>
      <c r="U132" s="50"/>
      <c r="V132" s="50"/>
      <c r="W132" s="50"/>
      <c r="X132" s="50"/>
      <c r="Y132" s="25"/>
    </row>
    <row r="133" spans="1:25" ht="12.75" hidden="1" customHeight="1">
      <c r="A133" s="20"/>
      <c r="B133" s="22"/>
      <c r="C133" s="22"/>
      <c r="D133" s="53"/>
      <c r="E133" s="54" t="s">
        <v>444</v>
      </c>
      <c r="F133" s="50" t="s">
        <v>188</v>
      </c>
      <c r="G133" s="50"/>
      <c r="H133" s="50"/>
      <c r="I133" s="50"/>
      <c r="J133" s="50"/>
      <c r="K133" s="50"/>
      <c r="L133" s="50"/>
      <c r="M133" s="50"/>
      <c r="N133" s="50"/>
      <c r="O133" s="50"/>
      <c r="P133" s="30"/>
      <c r="Q133" s="30"/>
      <c r="R133" s="30"/>
      <c r="S133" s="50"/>
      <c r="T133" s="50"/>
      <c r="U133" s="50"/>
      <c r="V133" s="50"/>
      <c r="W133" s="50"/>
      <c r="X133" s="50"/>
      <c r="Y133" s="25"/>
    </row>
    <row r="134" spans="1:25" s="14" customFormat="1" ht="22.5" customHeight="1">
      <c r="A134" s="26" t="s">
        <v>120</v>
      </c>
      <c r="B134" s="28" t="s">
        <v>121</v>
      </c>
      <c r="C134" s="28" t="s">
        <v>90</v>
      </c>
      <c r="D134" s="57" t="s">
        <v>90</v>
      </c>
      <c r="E134" s="55" t="s">
        <v>354</v>
      </c>
      <c r="F134" s="59"/>
      <c r="G134" s="59">
        <f>H134+I134</f>
        <v>67373</v>
      </c>
      <c r="H134" s="59">
        <f>H154+H190+H191+H204</f>
        <v>54964</v>
      </c>
      <c r="I134" s="65">
        <f>I138</f>
        <v>12409</v>
      </c>
      <c r="J134" s="59">
        <f>J154+J190+J191+J204</f>
        <v>60200</v>
      </c>
      <c r="K134" s="59">
        <f>K154+K190+K191+K204</f>
        <v>60200</v>
      </c>
      <c r="L134" s="59"/>
      <c r="M134" s="59">
        <f>M154+M190+M191+M204</f>
        <v>60000</v>
      </c>
      <c r="N134" s="59">
        <f>N154+N190+N191+N204</f>
        <v>60000</v>
      </c>
      <c r="O134" s="59"/>
      <c r="P134" s="19">
        <f>M134-J134</f>
        <v>-200</v>
      </c>
      <c r="Q134" s="19">
        <f>N134-K134</f>
        <v>-200</v>
      </c>
      <c r="R134" s="30"/>
      <c r="S134" s="59">
        <f>S154+S190+S191+S204</f>
        <v>65000</v>
      </c>
      <c r="T134" s="59">
        <f>T154+T190+T191+T204</f>
        <v>65000</v>
      </c>
      <c r="U134" s="59"/>
      <c r="V134" s="59">
        <f>V154+V190+V191+V204</f>
        <v>70000</v>
      </c>
      <c r="W134" s="59">
        <f>W154+W190+W191+W204</f>
        <v>70000</v>
      </c>
      <c r="X134" s="59"/>
      <c r="Y134" s="31"/>
    </row>
    <row r="135" spans="1:25" ht="12.75" customHeight="1">
      <c r="A135" s="20"/>
      <c r="B135" s="22"/>
      <c r="C135" s="22"/>
      <c r="D135" s="53"/>
      <c r="E135" s="54" t="s">
        <v>244</v>
      </c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30"/>
      <c r="Q135" s="30"/>
      <c r="R135" s="30"/>
      <c r="S135" s="53"/>
      <c r="T135" s="53"/>
      <c r="U135" s="53"/>
      <c r="V135" s="53"/>
      <c r="W135" s="53"/>
      <c r="X135" s="53"/>
      <c r="Y135" s="25"/>
    </row>
    <row r="136" spans="1:25" s="14" customFormat="1" ht="13.5" customHeight="1">
      <c r="A136" s="26" t="s">
        <v>122</v>
      </c>
      <c r="B136" s="28" t="s">
        <v>121</v>
      </c>
      <c r="C136" s="28" t="s">
        <v>92</v>
      </c>
      <c r="D136" s="57" t="s">
        <v>90</v>
      </c>
      <c r="E136" s="55" t="s">
        <v>390</v>
      </c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30"/>
      <c r="Q136" s="30"/>
      <c r="R136" s="30"/>
      <c r="S136" s="59"/>
      <c r="T136" s="59"/>
      <c r="U136" s="59"/>
      <c r="V136" s="59"/>
      <c r="W136" s="59"/>
      <c r="X136" s="59"/>
      <c r="Y136" s="31"/>
    </row>
    <row r="137" spans="1:25" ht="12.75" customHeight="1">
      <c r="A137" s="20"/>
      <c r="B137" s="22"/>
      <c r="C137" s="22"/>
      <c r="D137" s="53"/>
      <c r="E137" s="54" t="s">
        <v>317</v>
      </c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30"/>
      <c r="Q137" s="30"/>
      <c r="R137" s="30"/>
      <c r="S137" s="53"/>
      <c r="T137" s="53"/>
      <c r="U137" s="53"/>
      <c r="V137" s="53"/>
      <c r="W137" s="53"/>
      <c r="X137" s="53"/>
      <c r="Y137" s="25"/>
    </row>
    <row r="138" spans="1:25" ht="12.75" customHeight="1">
      <c r="A138" s="49" t="s">
        <v>123</v>
      </c>
      <c r="B138" s="50" t="s">
        <v>121</v>
      </c>
      <c r="C138" s="50" t="s">
        <v>92</v>
      </c>
      <c r="D138" s="50" t="s">
        <v>92</v>
      </c>
      <c r="E138" s="54" t="s">
        <v>390</v>
      </c>
      <c r="F138" s="53"/>
      <c r="G138" s="53">
        <f>G148+G149</f>
        <v>12409</v>
      </c>
      <c r="H138" s="53"/>
      <c r="I138" s="53">
        <f>I148+I149</f>
        <v>12409</v>
      </c>
      <c r="J138" s="53"/>
      <c r="K138" s="53"/>
      <c r="L138" s="53"/>
      <c r="M138" s="53"/>
      <c r="N138" s="53"/>
      <c r="O138" s="53"/>
      <c r="P138" s="30"/>
      <c r="Q138" s="30"/>
      <c r="R138" s="30"/>
      <c r="S138" s="53"/>
      <c r="T138" s="53"/>
      <c r="U138" s="53"/>
      <c r="V138" s="53"/>
      <c r="W138" s="53"/>
      <c r="X138" s="53"/>
      <c r="Y138" s="25"/>
    </row>
    <row r="139" spans="1:25" ht="12.75" customHeight="1">
      <c r="A139" s="20"/>
      <c r="B139" s="22"/>
      <c r="C139" s="22"/>
      <c r="D139" s="53"/>
      <c r="E139" s="54" t="s">
        <v>244</v>
      </c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30"/>
      <c r="Q139" s="30"/>
      <c r="R139" s="30"/>
      <c r="S139" s="53"/>
      <c r="T139" s="53"/>
      <c r="U139" s="53"/>
      <c r="V139" s="53"/>
      <c r="W139" s="53"/>
      <c r="X139" s="53"/>
      <c r="Y139" s="25"/>
    </row>
    <row r="140" spans="1:25" s="14" customFormat="1" ht="46.5" hidden="1" customHeight="1">
      <c r="A140" s="26"/>
      <c r="B140" s="28"/>
      <c r="C140" s="28"/>
      <c r="D140" s="57"/>
      <c r="E140" s="55" t="s">
        <v>391</v>
      </c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30"/>
      <c r="Q140" s="30"/>
      <c r="R140" s="30"/>
      <c r="S140" s="59"/>
      <c r="T140" s="59"/>
      <c r="U140" s="59"/>
      <c r="V140" s="59"/>
      <c r="W140" s="59"/>
      <c r="X140" s="59"/>
      <c r="Y140" s="31"/>
    </row>
    <row r="141" spans="1:25" ht="12.75" hidden="1" customHeight="1">
      <c r="A141" s="20"/>
      <c r="B141" s="22"/>
      <c r="C141" s="22"/>
      <c r="D141" s="53"/>
      <c r="E141" s="54" t="s">
        <v>371</v>
      </c>
      <c r="F141" s="50" t="s">
        <v>168</v>
      </c>
      <c r="G141" s="50"/>
      <c r="H141" s="50"/>
      <c r="I141" s="50"/>
      <c r="J141" s="50"/>
      <c r="K141" s="50"/>
      <c r="L141" s="50"/>
      <c r="M141" s="50"/>
      <c r="N141" s="50"/>
      <c r="O141" s="50"/>
      <c r="P141" s="30"/>
      <c r="Q141" s="30"/>
      <c r="R141" s="30"/>
      <c r="S141" s="50"/>
      <c r="T141" s="50"/>
      <c r="U141" s="50"/>
      <c r="V141" s="50"/>
      <c r="W141" s="50"/>
      <c r="X141" s="50"/>
      <c r="Y141" s="25"/>
    </row>
    <row r="142" spans="1:25" s="14" customFormat="1" ht="24" customHeight="1">
      <c r="A142" s="26"/>
      <c r="B142" s="28"/>
      <c r="C142" s="28"/>
      <c r="D142" s="57"/>
      <c r="E142" s="55" t="s">
        <v>392</v>
      </c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30"/>
      <c r="Q142" s="30"/>
      <c r="R142" s="30"/>
      <c r="S142" s="59"/>
      <c r="T142" s="59"/>
      <c r="U142" s="59"/>
      <c r="V142" s="59"/>
      <c r="W142" s="59"/>
      <c r="X142" s="59"/>
      <c r="Y142" s="31"/>
    </row>
    <row r="143" spans="1:25" ht="1.5" hidden="1" customHeight="1">
      <c r="A143" s="20"/>
      <c r="B143" s="22"/>
      <c r="C143" s="22"/>
      <c r="D143" s="53"/>
      <c r="E143" s="54" t="s">
        <v>361</v>
      </c>
      <c r="F143" s="50" t="s">
        <v>155</v>
      </c>
      <c r="G143" s="50"/>
      <c r="H143" s="50"/>
      <c r="I143" s="50"/>
      <c r="J143" s="50"/>
      <c r="K143" s="50"/>
      <c r="L143" s="50"/>
      <c r="M143" s="50"/>
      <c r="N143" s="50"/>
      <c r="O143" s="50"/>
      <c r="P143" s="30"/>
      <c r="Q143" s="30"/>
      <c r="R143" s="30"/>
      <c r="S143" s="50"/>
      <c r="T143" s="50"/>
      <c r="U143" s="50"/>
      <c r="V143" s="50"/>
      <c r="W143" s="50"/>
      <c r="X143" s="50"/>
      <c r="Y143" s="25"/>
    </row>
    <row r="144" spans="1:25" ht="12.75" hidden="1" customHeight="1">
      <c r="A144" s="20"/>
      <c r="B144" s="22"/>
      <c r="C144" s="22"/>
      <c r="D144" s="53"/>
      <c r="E144" s="54" t="s">
        <v>362</v>
      </c>
      <c r="F144" s="50" t="s">
        <v>156</v>
      </c>
      <c r="G144" s="50"/>
      <c r="H144" s="50"/>
      <c r="I144" s="50"/>
      <c r="J144" s="50"/>
      <c r="K144" s="50"/>
      <c r="L144" s="50"/>
      <c r="M144" s="50"/>
      <c r="N144" s="50"/>
      <c r="O144" s="50"/>
      <c r="P144" s="30"/>
      <c r="Q144" s="30"/>
      <c r="R144" s="30"/>
      <c r="S144" s="50"/>
      <c r="T144" s="50"/>
      <c r="U144" s="50"/>
      <c r="V144" s="50"/>
      <c r="W144" s="50"/>
      <c r="X144" s="50"/>
      <c r="Y144" s="25"/>
    </row>
    <row r="145" spans="1:25" ht="12.75" hidden="1" customHeight="1">
      <c r="A145" s="20"/>
      <c r="B145" s="22"/>
      <c r="C145" s="22"/>
      <c r="D145" s="53"/>
      <c r="E145" s="54" t="s">
        <v>442</v>
      </c>
      <c r="F145" s="50" t="s">
        <v>170</v>
      </c>
      <c r="G145" s="50"/>
      <c r="H145" s="50"/>
      <c r="I145" s="50"/>
      <c r="J145" s="50"/>
      <c r="K145" s="50"/>
      <c r="L145" s="50"/>
      <c r="M145" s="50"/>
      <c r="N145" s="50"/>
      <c r="O145" s="50"/>
      <c r="P145" s="30"/>
      <c r="Q145" s="30"/>
      <c r="R145" s="30"/>
      <c r="S145" s="50"/>
      <c r="T145" s="50"/>
      <c r="U145" s="50"/>
      <c r="V145" s="50"/>
      <c r="W145" s="50"/>
      <c r="X145" s="50"/>
      <c r="Y145" s="25"/>
    </row>
    <row r="146" spans="1:25" ht="12.75" hidden="1" customHeight="1">
      <c r="A146" s="20"/>
      <c r="B146" s="22"/>
      <c r="C146" s="22"/>
      <c r="D146" s="53"/>
      <c r="E146" s="54" t="s">
        <v>350</v>
      </c>
      <c r="F146" s="50" t="s">
        <v>180</v>
      </c>
      <c r="G146" s="50"/>
      <c r="H146" s="50"/>
      <c r="I146" s="50"/>
      <c r="J146" s="50"/>
      <c r="K146" s="50"/>
      <c r="L146" s="50"/>
      <c r="M146" s="50"/>
      <c r="N146" s="50"/>
      <c r="O146" s="50"/>
      <c r="P146" s="30"/>
      <c r="Q146" s="30"/>
      <c r="R146" s="30"/>
      <c r="S146" s="50"/>
      <c r="T146" s="50"/>
      <c r="U146" s="50"/>
      <c r="V146" s="50"/>
      <c r="W146" s="50"/>
      <c r="X146" s="50"/>
      <c r="Y146" s="25"/>
    </row>
    <row r="147" spans="1:25" ht="12.75" hidden="1" customHeight="1">
      <c r="A147" s="20"/>
      <c r="B147" s="22"/>
      <c r="C147" s="22"/>
      <c r="D147" s="53"/>
      <c r="E147" s="54" t="s">
        <v>443</v>
      </c>
      <c r="F147" s="50" t="s">
        <v>187</v>
      </c>
      <c r="G147" s="50"/>
      <c r="H147" s="50"/>
      <c r="I147" s="50"/>
      <c r="J147" s="50"/>
      <c r="K147" s="50"/>
      <c r="L147" s="50"/>
      <c r="M147" s="50"/>
      <c r="N147" s="50"/>
      <c r="O147" s="50"/>
      <c r="P147" s="30"/>
      <c r="Q147" s="30"/>
      <c r="R147" s="30"/>
      <c r="S147" s="50"/>
      <c r="T147" s="50"/>
      <c r="U147" s="50"/>
      <c r="V147" s="50"/>
      <c r="W147" s="50"/>
      <c r="X147" s="50"/>
      <c r="Y147" s="25"/>
    </row>
    <row r="148" spans="1:25" ht="12.75" customHeight="1">
      <c r="A148" s="20"/>
      <c r="B148" s="22"/>
      <c r="C148" s="22"/>
      <c r="D148" s="53"/>
      <c r="E148" s="54" t="s">
        <v>444</v>
      </c>
      <c r="F148" s="50" t="s">
        <v>188</v>
      </c>
      <c r="G148" s="24">
        <v>12009</v>
      </c>
      <c r="H148" s="50"/>
      <c r="I148" s="24">
        <v>12009</v>
      </c>
      <c r="J148" s="50"/>
      <c r="K148" s="50"/>
      <c r="L148" s="50"/>
      <c r="M148" s="50"/>
      <c r="N148" s="50"/>
      <c r="O148" s="50"/>
      <c r="P148" s="30"/>
      <c r="Q148" s="30"/>
      <c r="R148" s="30"/>
      <c r="S148" s="50"/>
      <c r="T148" s="50"/>
      <c r="U148" s="50"/>
      <c r="V148" s="50"/>
      <c r="W148" s="50"/>
      <c r="X148" s="50"/>
      <c r="Y148" s="25"/>
    </row>
    <row r="149" spans="1:25" ht="12.75" customHeight="1">
      <c r="A149" s="20"/>
      <c r="B149" s="22"/>
      <c r="C149" s="22"/>
      <c r="D149" s="53"/>
      <c r="E149" s="54" t="s">
        <v>337</v>
      </c>
      <c r="F149" s="50">
        <v>5122</v>
      </c>
      <c r="G149" s="24">
        <v>400</v>
      </c>
      <c r="H149" s="50"/>
      <c r="I149" s="24">
        <v>400</v>
      </c>
      <c r="J149" s="50"/>
      <c r="K149" s="50"/>
      <c r="L149" s="50"/>
      <c r="M149" s="50"/>
      <c r="N149" s="50"/>
      <c r="O149" s="50"/>
      <c r="P149" s="30"/>
      <c r="Q149" s="30"/>
      <c r="R149" s="30"/>
      <c r="S149" s="50"/>
      <c r="T149" s="50"/>
      <c r="U149" s="50"/>
      <c r="V149" s="50"/>
      <c r="W149" s="50"/>
      <c r="X149" s="50"/>
      <c r="Y149" s="25"/>
    </row>
    <row r="150" spans="1:25" s="14" customFormat="1" ht="1.5" customHeight="1">
      <c r="A150" s="26"/>
      <c r="B150" s="28"/>
      <c r="C150" s="28"/>
      <c r="D150" s="57"/>
      <c r="E150" s="55" t="s">
        <v>393</v>
      </c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30"/>
      <c r="Q150" s="30"/>
      <c r="R150" s="30"/>
      <c r="S150" s="59"/>
      <c r="T150" s="59"/>
      <c r="U150" s="59"/>
      <c r="V150" s="59"/>
      <c r="W150" s="59"/>
      <c r="X150" s="59"/>
      <c r="Y150" s="31"/>
    </row>
    <row r="151" spans="1:25" ht="12.75" hidden="1" customHeight="1">
      <c r="A151" s="20"/>
      <c r="B151" s="22"/>
      <c r="C151" s="22"/>
      <c r="D151" s="53"/>
      <c r="E151" s="54" t="s">
        <v>371</v>
      </c>
      <c r="F151" s="50" t="s">
        <v>168</v>
      </c>
      <c r="G151" s="50"/>
      <c r="H151" s="50"/>
      <c r="I151" s="50"/>
      <c r="J151" s="50"/>
      <c r="K151" s="50"/>
      <c r="L151" s="50"/>
      <c r="M151" s="50"/>
      <c r="N151" s="50"/>
      <c r="O151" s="50"/>
      <c r="P151" s="30"/>
      <c r="Q151" s="30"/>
      <c r="R151" s="30"/>
      <c r="S151" s="50"/>
      <c r="T151" s="50"/>
      <c r="U151" s="50"/>
      <c r="V151" s="50"/>
      <c r="W151" s="50"/>
      <c r="X151" s="50"/>
      <c r="Y151" s="25"/>
    </row>
    <row r="152" spans="1:25" s="14" customFormat="1" ht="46.5" hidden="1" customHeight="1">
      <c r="A152" s="26"/>
      <c r="B152" s="28"/>
      <c r="C152" s="28"/>
      <c r="D152" s="57"/>
      <c r="E152" s="55" t="s">
        <v>394</v>
      </c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30"/>
      <c r="Q152" s="30"/>
      <c r="R152" s="30"/>
      <c r="S152" s="59"/>
      <c r="T152" s="59"/>
      <c r="U152" s="59"/>
      <c r="V152" s="59"/>
      <c r="W152" s="59"/>
      <c r="X152" s="59"/>
      <c r="Y152" s="31"/>
    </row>
    <row r="153" spans="1:25" ht="12.75" hidden="1" customHeight="1">
      <c r="A153" s="20"/>
      <c r="B153" s="22"/>
      <c r="C153" s="22"/>
      <c r="D153" s="53"/>
      <c r="E153" s="54" t="s">
        <v>443</v>
      </c>
      <c r="F153" s="50" t="s">
        <v>187</v>
      </c>
      <c r="G153" s="50"/>
      <c r="H153" s="50"/>
      <c r="I153" s="50"/>
      <c r="J153" s="50"/>
      <c r="K153" s="50"/>
      <c r="L153" s="50"/>
      <c r="M153" s="50"/>
      <c r="N153" s="50"/>
      <c r="O153" s="50"/>
      <c r="P153" s="30"/>
      <c r="Q153" s="30"/>
      <c r="R153" s="30"/>
      <c r="S153" s="50"/>
      <c r="T153" s="50"/>
      <c r="U153" s="50"/>
      <c r="V153" s="50"/>
      <c r="W153" s="50"/>
      <c r="X153" s="50"/>
      <c r="Y153" s="25"/>
    </row>
    <row r="154" spans="1:25" s="14" customFormat="1" ht="18.75" customHeight="1">
      <c r="A154" s="26" t="s">
        <v>124</v>
      </c>
      <c r="B154" s="28" t="s">
        <v>121</v>
      </c>
      <c r="C154" s="28" t="s">
        <v>101</v>
      </c>
      <c r="D154" s="57" t="s">
        <v>90</v>
      </c>
      <c r="E154" s="55" t="s">
        <v>395</v>
      </c>
      <c r="F154" s="59"/>
      <c r="G154" s="59">
        <f>G156+G168+G172</f>
        <v>47820.5</v>
      </c>
      <c r="H154" s="59">
        <f>H156+H168+H172</f>
        <v>47820.5</v>
      </c>
      <c r="I154" s="59"/>
      <c r="J154" s="59">
        <f>J156+J168+J172</f>
        <v>51900</v>
      </c>
      <c r="K154" s="59">
        <f>K156+K168+K172</f>
        <v>51900</v>
      </c>
      <c r="L154" s="59"/>
      <c r="M154" s="59">
        <f>M156+M168+M172</f>
        <v>51700</v>
      </c>
      <c r="N154" s="59">
        <f>N156+N168+N172</f>
        <v>51700</v>
      </c>
      <c r="O154" s="59"/>
      <c r="P154" s="30"/>
      <c r="Q154" s="30"/>
      <c r="R154" s="30"/>
      <c r="S154" s="59">
        <f>S156+S168+S172</f>
        <v>55700</v>
      </c>
      <c r="T154" s="59">
        <f>T156+T168+T172</f>
        <v>55700</v>
      </c>
      <c r="U154" s="59"/>
      <c r="V154" s="59">
        <f>V156+V168+V172</f>
        <v>60700</v>
      </c>
      <c r="W154" s="59">
        <f>W156+W168+W172</f>
        <v>60700</v>
      </c>
      <c r="X154" s="59"/>
      <c r="Y154" s="31"/>
    </row>
    <row r="155" spans="1:25" ht="12.75" customHeight="1">
      <c r="A155" s="20"/>
      <c r="B155" s="22"/>
      <c r="C155" s="22"/>
      <c r="D155" s="53"/>
      <c r="E155" s="54" t="s">
        <v>317</v>
      </c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30"/>
      <c r="Q155" s="30"/>
      <c r="R155" s="30"/>
      <c r="S155" s="53"/>
      <c r="T155" s="53"/>
      <c r="U155" s="53"/>
      <c r="V155" s="53"/>
      <c r="W155" s="53"/>
      <c r="X155" s="53"/>
      <c r="Y155" s="25"/>
    </row>
    <row r="156" spans="1:25" ht="12.75" customHeight="1">
      <c r="A156" s="49" t="s">
        <v>125</v>
      </c>
      <c r="B156" s="50" t="s">
        <v>121</v>
      </c>
      <c r="C156" s="50" t="s">
        <v>101</v>
      </c>
      <c r="D156" s="50" t="s">
        <v>92</v>
      </c>
      <c r="E156" s="54" t="s">
        <v>347</v>
      </c>
      <c r="F156" s="53"/>
      <c r="G156" s="53">
        <v>18474</v>
      </c>
      <c r="H156" s="53">
        <v>18474</v>
      </c>
      <c r="I156" s="53"/>
      <c r="J156" s="53">
        <v>18000</v>
      </c>
      <c r="K156" s="53">
        <v>18000</v>
      </c>
      <c r="L156" s="53"/>
      <c r="M156" s="53">
        <v>18000</v>
      </c>
      <c r="N156" s="53">
        <v>18000</v>
      </c>
      <c r="O156" s="53"/>
      <c r="P156" s="30"/>
      <c r="Q156" s="30"/>
      <c r="R156" s="30"/>
      <c r="S156" s="53">
        <v>20000</v>
      </c>
      <c r="T156" s="53">
        <v>20000</v>
      </c>
      <c r="U156" s="53"/>
      <c r="V156" s="53">
        <v>20000</v>
      </c>
      <c r="W156" s="53">
        <v>20000</v>
      </c>
      <c r="X156" s="53"/>
      <c r="Y156" s="25"/>
    </row>
    <row r="157" spans="1:25" ht="12.75" customHeight="1">
      <c r="A157" s="20"/>
      <c r="B157" s="22"/>
      <c r="C157" s="22"/>
      <c r="D157" s="53"/>
      <c r="E157" s="54" t="s">
        <v>244</v>
      </c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30"/>
      <c r="Q157" s="30"/>
      <c r="R157" s="30"/>
      <c r="S157" s="53"/>
      <c r="T157" s="53"/>
      <c r="U157" s="53"/>
      <c r="V157" s="53"/>
      <c r="W157" s="53"/>
      <c r="X157" s="53"/>
      <c r="Y157" s="25"/>
    </row>
    <row r="158" spans="1:25" s="14" customFormat="1" ht="22.5" customHeight="1">
      <c r="A158" s="26"/>
      <c r="B158" s="28"/>
      <c r="C158" s="28"/>
      <c r="D158" s="57"/>
      <c r="E158" s="55" t="s">
        <v>396</v>
      </c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30"/>
      <c r="Q158" s="30"/>
      <c r="R158" s="30"/>
      <c r="S158" s="59"/>
      <c r="T158" s="59"/>
      <c r="U158" s="59"/>
      <c r="V158" s="59"/>
      <c r="W158" s="59"/>
      <c r="X158" s="59"/>
      <c r="Y158" s="31"/>
    </row>
    <row r="159" spans="1:25" ht="12.75" customHeight="1">
      <c r="A159" s="20"/>
      <c r="B159" s="22"/>
      <c r="C159" s="22"/>
      <c r="D159" s="53"/>
      <c r="E159" s="54" t="s">
        <v>467</v>
      </c>
      <c r="F159" s="50" t="s">
        <v>176</v>
      </c>
      <c r="G159" s="24">
        <v>18474</v>
      </c>
      <c r="H159" s="24">
        <v>18474</v>
      </c>
      <c r="I159" s="50"/>
      <c r="J159" s="24">
        <v>18000</v>
      </c>
      <c r="K159" s="24">
        <v>18000</v>
      </c>
      <c r="L159" s="50"/>
      <c r="M159" s="24">
        <v>18000</v>
      </c>
      <c r="N159" s="24">
        <v>18000</v>
      </c>
      <c r="O159" s="50"/>
      <c r="P159" s="30"/>
      <c r="Q159" s="30"/>
      <c r="R159" s="30"/>
      <c r="S159" s="24">
        <v>20000</v>
      </c>
      <c r="T159" s="24">
        <v>20000</v>
      </c>
      <c r="U159" s="50"/>
      <c r="V159" s="24">
        <v>20000</v>
      </c>
      <c r="W159" s="24">
        <v>20000</v>
      </c>
      <c r="X159" s="50"/>
      <c r="Y159" s="25"/>
    </row>
    <row r="160" spans="1:25" s="14" customFormat="1" ht="1.5" customHeight="1">
      <c r="A160" s="26"/>
      <c r="B160" s="28"/>
      <c r="C160" s="28"/>
      <c r="D160" s="57"/>
      <c r="E160" s="55" t="s">
        <v>450</v>
      </c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30"/>
      <c r="Q160" s="30"/>
      <c r="R160" s="30"/>
      <c r="S160" s="59"/>
      <c r="T160" s="59"/>
      <c r="U160" s="59"/>
      <c r="V160" s="59"/>
      <c r="W160" s="59"/>
      <c r="X160" s="59"/>
      <c r="Y160" s="31"/>
    </row>
    <row r="161" spans="1:25" ht="12.75" hidden="1" customHeight="1">
      <c r="A161" s="20"/>
      <c r="B161" s="22"/>
      <c r="C161" s="22"/>
      <c r="D161" s="53"/>
      <c r="E161" s="54" t="s">
        <v>441</v>
      </c>
      <c r="F161" s="50" t="s">
        <v>191</v>
      </c>
      <c r="G161" s="50"/>
      <c r="H161" s="50"/>
      <c r="I161" s="50"/>
      <c r="J161" s="50"/>
      <c r="K161" s="50"/>
      <c r="L161" s="50"/>
      <c r="M161" s="50"/>
      <c r="N161" s="50"/>
      <c r="O161" s="50"/>
      <c r="P161" s="30"/>
      <c r="Q161" s="30"/>
      <c r="R161" s="30"/>
      <c r="S161" s="50"/>
      <c r="T161" s="50"/>
      <c r="U161" s="50"/>
      <c r="V161" s="50"/>
      <c r="W161" s="50"/>
      <c r="X161" s="50"/>
      <c r="Y161" s="25"/>
    </row>
    <row r="162" spans="1:25" ht="12.75" hidden="1" customHeight="1">
      <c r="A162" s="49" t="s">
        <v>126</v>
      </c>
      <c r="B162" s="50" t="s">
        <v>121</v>
      </c>
      <c r="C162" s="50" t="s">
        <v>101</v>
      </c>
      <c r="D162" s="50" t="s">
        <v>101</v>
      </c>
      <c r="E162" s="54" t="s">
        <v>397</v>
      </c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30"/>
      <c r="Q162" s="30"/>
      <c r="R162" s="30"/>
      <c r="S162" s="53"/>
      <c r="T162" s="53"/>
      <c r="U162" s="53"/>
      <c r="V162" s="53"/>
      <c r="W162" s="53"/>
      <c r="X162" s="53"/>
      <c r="Y162" s="25"/>
    </row>
    <row r="163" spans="1:25" ht="12.75" hidden="1" customHeight="1">
      <c r="A163" s="20"/>
      <c r="B163" s="22"/>
      <c r="C163" s="22"/>
      <c r="D163" s="53"/>
      <c r="E163" s="54" t="s">
        <v>244</v>
      </c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30"/>
      <c r="Q163" s="30"/>
      <c r="R163" s="30"/>
      <c r="S163" s="53"/>
      <c r="T163" s="53"/>
      <c r="U163" s="53"/>
      <c r="V163" s="53"/>
      <c r="W163" s="53"/>
      <c r="X163" s="53"/>
      <c r="Y163" s="25"/>
    </row>
    <row r="164" spans="1:25" s="14" customFormat="1" ht="12.75" hidden="1" customHeight="1">
      <c r="A164" s="26"/>
      <c r="B164" s="28"/>
      <c r="C164" s="28"/>
      <c r="D164" s="57"/>
      <c r="E164" s="55" t="s">
        <v>398</v>
      </c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30"/>
      <c r="Q164" s="30"/>
      <c r="R164" s="30"/>
      <c r="S164" s="59"/>
      <c r="T164" s="59"/>
      <c r="U164" s="59"/>
      <c r="V164" s="59"/>
      <c r="W164" s="59"/>
      <c r="X164" s="59"/>
      <c r="Y164" s="31"/>
    </row>
    <row r="165" spans="1:25" ht="12.75" hidden="1" customHeight="1">
      <c r="A165" s="20"/>
      <c r="B165" s="22"/>
      <c r="C165" s="22"/>
      <c r="D165" s="53"/>
      <c r="E165" s="54" t="s">
        <v>467</v>
      </c>
      <c r="F165" s="50" t="s">
        <v>176</v>
      </c>
      <c r="G165" s="50"/>
      <c r="H165" s="50"/>
      <c r="I165" s="50"/>
      <c r="J165" s="50"/>
      <c r="K165" s="50"/>
      <c r="L165" s="50"/>
      <c r="M165" s="50"/>
      <c r="N165" s="50"/>
      <c r="O165" s="50"/>
      <c r="P165" s="30"/>
      <c r="Q165" s="30"/>
      <c r="R165" s="30"/>
      <c r="S165" s="50"/>
      <c r="T165" s="50"/>
      <c r="U165" s="50"/>
      <c r="V165" s="50"/>
      <c r="W165" s="50"/>
      <c r="X165" s="50"/>
      <c r="Y165" s="25"/>
    </row>
    <row r="166" spans="1:25" s="14" customFormat="1" ht="19.5" hidden="1" customHeight="1">
      <c r="A166" s="26"/>
      <c r="B166" s="28"/>
      <c r="C166" s="28"/>
      <c r="D166" s="57"/>
      <c r="E166" s="55" t="s">
        <v>399</v>
      </c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30"/>
      <c r="Q166" s="30"/>
      <c r="R166" s="30"/>
      <c r="S166" s="59"/>
      <c r="T166" s="59"/>
      <c r="U166" s="59"/>
      <c r="V166" s="59"/>
      <c r="W166" s="59"/>
      <c r="X166" s="59"/>
      <c r="Y166" s="31"/>
    </row>
    <row r="167" spans="1:25" ht="12.75" hidden="1" customHeight="1">
      <c r="A167" s="20"/>
      <c r="B167" s="22"/>
      <c r="C167" s="22"/>
      <c r="D167" s="53"/>
      <c r="E167" s="54" t="s">
        <v>444</v>
      </c>
      <c r="F167" s="50" t="s">
        <v>188</v>
      </c>
      <c r="G167" s="50"/>
      <c r="H167" s="50"/>
      <c r="I167" s="50"/>
      <c r="J167" s="50"/>
      <c r="K167" s="50"/>
      <c r="L167" s="50"/>
      <c r="M167" s="50"/>
      <c r="N167" s="50"/>
      <c r="O167" s="50"/>
      <c r="P167" s="30"/>
      <c r="Q167" s="30"/>
      <c r="R167" s="30"/>
      <c r="S167" s="50"/>
      <c r="T167" s="50"/>
      <c r="U167" s="50"/>
      <c r="V167" s="50"/>
      <c r="W167" s="50"/>
      <c r="X167" s="50"/>
      <c r="Y167" s="25"/>
    </row>
    <row r="168" spans="1:25" ht="12.75" customHeight="1">
      <c r="A168" s="49" t="s">
        <v>127</v>
      </c>
      <c r="B168" s="50" t="s">
        <v>121</v>
      </c>
      <c r="C168" s="50" t="s">
        <v>101</v>
      </c>
      <c r="D168" s="50" t="s">
        <v>94</v>
      </c>
      <c r="E168" s="54" t="s">
        <v>400</v>
      </c>
      <c r="F168" s="53"/>
      <c r="G168" s="53">
        <v>28371</v>
      </c>
      <c r="H168" s="53">
        <v>28371</v>
      </c>
      <c r="I168" s="53"/>
      <c r="J168" s="53">
        <v>28000</v>
      </c>
      <c r="K168" s="53">
        <v>28000</v>
      </c>
      <c r="L168" s="53"/>
      <c r="M168" s="53">
        <v>28000</v>
      </c>
      <c r="N168" s="53">
        <v>28000</v>
      </c>
      <c r="O168" s="53"/>
      <c r="P168" s="30"/>
      <c r="Q168" s="30"/>
      <c r="R168" s="30"/>
      <c r="S168" s="53">
        <v>30000</v>
      </c>
      <c r="T168" s="53">
        <v>30000</v>
      </c>
      <c r="U168" s="53"/>
      <c r="V168" s="53">
        <v>30000</v>
      </c>
      <c r="W168" s="53">
        <v>30000</v>
      </c>
      <c r="X168" s="53"/>
      <c r="Y168" s="25"/>
    </row>
    <row r="169" spans="1:25" ht="12.75" customHeight="1">
      <c r="A169" s="20"/>
      <c r="B169" s="22"/>
      <c r="C169" s="22"/>
      <c r="D169" s="53"/>
      <c r="E169" s="54" t="s">
        <v>244</v>
      </c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30"/>
      <c r="Q169" s="30"/>
      <c r="R169" s="30"/>
      <c r="S169" s="53"/>
      <c r="T169" s="53"/>
      <c r="U169" s="53"/>
      <c r="V169" s="53"/>
      <c r="W169" s="53"/>
      <c r="X169" s="53"/>
      <c r="Y169" s="25"/>
    </row>
    <row r="170" spans="1:25" s="14" customFormat="1" ht="24.75" customHeight="1">
      <c r="A170" s="26"/>
      <c r="B170" s="28"/>
      <c r="C170" s="28"/>
      <c r="D170" s="57"/>
      <c r="E170" s="55" t="s">
        <v>451</v>
      </c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30"/>
      <c r="Q170" s="30"/>
      <c r="R170" s="30"/>
      <c r="S170" s="59"/>
      <c r="T170" s="59"/>
      <c r="U170" s="59"/>
      <c r="V170" s="59"/>
      <c r="W170" s="59"/>
      <c r="X170" s="59"/>
      <c r="Y170" s="31"/>
    </row>
    <row r="171" spans="1:25" ht="12.75" customHeight="1">
      <c r="A171" s="20"/>
      <c r="B171" s="22"/>
      <c r="C171" s="22"/>
      <c r="D171" s="53"/>
      <c r="E171" s="54" t="s">
        <v>467</v>
      </c>
      <c r="F171" s="50" t="s">
        <v>176</v>
      </c>
      <c r="G171" s="24">
        <v>28371</v>
      </c>
      <c r="H171" s="24">
        <v>28371</v>
      </c>
      <c r="I171" s="50"/>
      <c r="J171" s="24">
        <v>28000</v>
      </c>
      <c r="K171" s="24">
        <v>28000</v>
      </c>
      <c r="L171" s="50"/>
      <c r="M171" s="24">
        <v>28000</v>
      </c>
      <c r="N171" s="24">
        <v>28000</v>
      </c>
      <c r="O171" s="50"/>
      <c r="P171" s="30"/>
      <c r="Q171" s="30"/>
      <c r="R171" s="30"/>
      <c r="S171" s="24">
        <v>30000</v>
      </c>
      <c r="T171" s="24">
        <v>30000</v>
      </c>
      <c r="U171" s="50"/>
      <c r="V171" s="24">
        <v>30000</v>
      </c>
      <c r="W171" s="24">
        <v>30000</v>
      </c>
      <c r="X171" s="50"/>
      <c r="Y171" s="25"/>
    </row>
    <row r="172" spans="1:25" ht="12.75" customHeight="1">
      <c r="A172" s="49" t="s">
        <v>128</v>
      </c>
      <c r="B172" s="50" t="s">
        <v>121</v>
      </c>
      <c r="C172" s="50" t="s">
        <v>101</v>
      </c>
      <c r="D172" s="50" t="s">
        <v>103</v>
      </c>
      <c r="E172" s="54" t="s">
        <v>401</v>
      </c>
      <c r="F172" s="53"/>
      <c r="G172" s="53">
        <v>975.5</v>
      </c>
      <c r="H172" s="53">
        <v>975.5</v>
      </c>
      <c r="I172" s="53"/>
      <c r="J172" s="53">
        <f>J176+J178</f>
        <v>5900</v>
      </c>
      <c r="K172" s="53">
        <f>K176+K178</f>
        <v>5900</v>
      </c>
      <c r="L172" s="53"/>
      <c r="M172" s="53">
        <f>M176+M178</f>
        <v>5700</v>
      </c>
      <c r="N172" s="53">
        <f>N176+N178</f>
        <v>5700</v>
      </c>
      <c r="O172" s="53"/>
      <c r="P172" s="30"/>
      <c r="Q172" s="30"/>
      <c r="R172" s="30"/>
      <c r="S172" s="53">
        <f>S176+S178</f>
        <v>5700</v>
      </c>
      <c r="T172" s="53">
        <f>T176+T178</f>
        <v>5700</v>
      </c>
      <c r="U172" s="53"/>
      <c r="V172" s="53">
        <f>V176+V178</f>
        <v>10700</v>
      </c>
      <c r="W172" s="53">
        <f>W176+W178</f>
        <v>10700</v>
      </c>
      <c r="X172" s="53"/>
      <c r="Y172" s="25"/>
    </row>
    <row r="173" spans="1:25" ht="12.75" customHeight="1">
      <c r="A173" s="20"/>
      <c r="B173" s="22"/>
      <c r="C173" s="22"/>
      <c r="D173" s="53"/>
      <c r="E173" s="54" t="s">
        <v>244</v>
      </c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30"/>
      <c r="Q173" s="30"/>
      <c r="R173" s="30"/>
      <c r="S173" s="53"/>
      <c r="T173" s="53"/>
      <c r="U173" s="53"/>
      <c r="V173" s="53"/>
      <c r="W173" s="53"/>
      <c r="X173" s="53"/>
      <c r="Y173" s="25"/>
    </row>
    <row r="174" spans="1:25" s="14" customFormat="1" ht="15" customHeight="1">
      <c r="A174" s="26"/>
      <c r="B174" s="28"/>
      <c r="C174" s="28"/>
      <c r="D174" s="57"/>
      <c r="E174" s="55" t="s">
        <v>402</v>
      </c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30"/>
      <c r="Q174" s="30"/>
      <c r="R174" s="30"/>
      <c r="S174" s="59"/>
      <c r="T174" s="59"/>
      <c r="U174" s="59"/>
      <c r="V174" s="59"/>
      <c r="W174" s="59"/>
      <c r="X174" s="59"/>
      <c r="Y174" s="31"/>
    </row>
    <row r="175" spans="1:25" ht="12.75" customHeight="1">
      <c r="A175" s="20"/>
      <c r="B175" s="22"/>
      <c r="C175" s="22"/>
      <c r="D175" s="53"/>
      <c r="E175" s="54" t="s">
        <v>435</v>
      </c>
      <c r="F175" s="50" t="s">
        <v>159</v>
      </c>
      <c r="G175" s="50"/>
      <c r="H175" s="50"/>
      <c r="I175" s="50"/>
      <c r="J175" s="50"/>
      <c r="K175" s="50"/>
      <c r="L175" s="50"/>
      <c r="M175" s="50"/>
      <c r="N175" s="50"/>
      <c r="O175" s="50"/>
      <c r="P175" s="30"/>
      <c r="Q175" s="30"/>
      <c r="R175" s="30"/>
      <c r="S175" s="50"/>
      <c r="T175" s="50"/>
      <c r="U175" s="50"/>
      <c r="V175" s="50"/>
      <c r="W175" s="50"/>
      <c r="X175" s="50"/>
      <c r="Y175" s="25"/>
    </row>
    <row r="176" spans="1:25" ht="12.75" customHeight="1">
      <c r="A176" s="20"/>
      <c r="B176" s="22"/>
      <c r="C176" s="22"/>
      <c r="D176" s="53"/>
      <c r="E176" s="54" t="s">
        <v>371</v>
      </c>
      <c r="F176" s="50" t="s">
        <v>168</v>
      </c>
      <c r="G176" s="50"/>
      <c r="H176" s="50"/>
      <c r="I176" s="50"/>
      <c r="J176" s="50">
        <v>900</v>
      </c>
      <c r="K176" s="50">
        <v>900</v>
      </c>
      <c r="L176" s="50"/>
      <c r="M176" s="24">
        <v>700</v>
      </c>
      <c r="N176" s="24">
        <v>700</v>
      </c>
      <c r="O176" s="24"/>
      <c r="P176" s="30"/>
      <c r="Q176" s="30"/>
      <c r="R176" s="30"/>
      <c r="S176" s="24">
        <v>700</v>
      </c>
      <c r="T176" s="24">
        <v>700</v>
      </c>
      <c r="U176" s="50"/>
      <c r="V176" s="24">
        <v>700</v>
      </c>
      <c r="W176" s="24">
        <v>700</v>
      </c>
      <c r="X176" s="50"/>
      <c r="Y176" s="25"/>
    </row>
    <row r="177" spans="1:25" ht="12.75" customHeight="1">
      <c r="A177" s="20"/>
      <c r="B177" s="22"/>
      <c r="C177" s="22"/>
      <c r="D177" s="53"/>
      <c r="E177" s="54" t="s">
        <v>375</v>
      </c>
      <c r="F177" s="50" t="s">
        <v>174</v>
      </c>
      <c r="G177" s="50"/>
      <c r="H177" s="50"/>
      <c r="I177" s="50"/>
      <c r="J177" s="50"/>
      <c r="K177" s="50"/>
      <c r="L177" s="50"/>
      <c r="M177" s="50"/>
      <c r="N177" s="50"/>
      <c r="O177" s="50"/>
      <c r="P177" s="30"/>
      <c r="Q177" s="30"/>
      <c r="R177" s="30"/>
      <c r="S177" s="50"/>
      <c r="T177" s="50"/>
      <c r="U177" s="50"/>
      <c r="V177" s="50"/>
      <c r="W177" s="50"/>
      <c r="X177" s="50"/>
      <c r="Y177" s="25"/>
    </row>
    <row r="178" spans="1:25" ht="12.75" customHeight="1">
      <c r="A178" s="20"/>
      <c r="B178" s="22"/>
      <c r="C178" s="22"/>
      <c r="D178" s="53"/>
      <c r="E178" s="54" t="s">
        <v>403</v>
      </c>
      <c r="F178" s="50" t="s">
        <v>183</v>
      </c>
      <c r="G178" s="50">
        <v>975.5</v>
      </c>
      <c r="H178" s="50">
        <v>975.5</v>
      </c>
      <c r="I178" s="50"/>
      <c r="J178" s="24">
        <v>5000</v>
      </c>
      <c r="K178" s="24">
        <v>5000</v>
      </c>
      <c r="L178" s="50"/>
      <c r="M178" s="24">
        <v>5000</v>
      </c>
      <c r="N178" s="24">
        <v>5000</v>
      </c>
      <c r="O178" s="50"/>
      <c r="P178" s="30"/>
      <c r="Q178" s="30"/>
      <c r="R178" s="30"/>
      <c r="S178" s="24">
        <v>5000</v>
      </c>
      <c r="T178" s="24">
        <v>5000</v>
      </c>
      <c r="U178" s="50"/>
      <c r="V178" s="24">
        <v>10000</v>
      </c>
      <c r="W178" s="24">
        <v>10000</v>
      </c>
      <c r="X178" s="50"/>
      <c r="Y178" s="25"/>
    </row>
    <row r="179" spans="1:25" s="14" customFormat="1" ht="16.5" customHeight="1">
      <c r="A179" s="26"/>
      <c r="B179" s="28"/>
      <c r="C179" s="28"/>
      <c r="D179" s="57"/>
      <c r="E179" s="55" t="s">
        <v>404</v>
      </c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30"/>
      <c r="Q179" s="30"/>
      <c r="R179" s="30"/>
      <c r="S179" s="59"/>
      <c r="T179" s="59"/>
      <c r="U179" s="59"/>
      <c r="V179" s="59"/>
      <c r="W179" s="59"/>
      <c r="X179" s="59"/>
      <c r="Y179" s="31"/>
    </row>
    <row r="180" spans="1:25" ht="12.75" customHeight="1">
      <c r="A180" s="20"/>
      <c r="B180" s="22"/>
      <c r="C180" s="22"/>
      <c r="D180" s="53"/>
      <c r="E180" s="54" t="s">
        <v>467</v>
      </c>
      <c r="F180" s="50" t="s">
        <v>176</v>
      </c>
      <c r="G180" s="50"/>
      <c r="H180" s="50"/>
      <c r="I180" s="50"/>
      <c r="J180" s="50"/>
      <c r="K180" s="50"/>
      <c r="L180" s="50"/>
      <c r="M180" s="50"/>
      <c r="N180" s="50"/>
      <c r="O180" s="50"/>
      <c r="P180" s="30"/>
      <c r="Q180" s="30"/>
      <c r="R180" s="30"/>
      <c r="S180" s="50"/>
      <c r="T180" s="50"/>
      <c r="U180" s="50"/>
      <c r="V180" s="50"/>
      <c r="W180" s="50"/>
      <c r="X180" s="50"/>
      <c r="Y180" s="25"/>
    </row>
    <row r="181" spans="1:25" ht="0.75" customHeight="1">
      <c r="A181" s="49" t="s">
        <v>129</v>
      </c>
      <c r="B181" s="50" t="s">
        <v>121</v>
      </c>
      <c r="C181" s="50" t="s">
        <v>101</v>
      </c>
      <c r="D181" s="50" t="s">
        <v>97</v>
      </c>
      <c r="E181" s="54" t="s">
        <v>348</v>
      </c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30"/>
      <c r="Q181" s="30"/>
      <c r="R181" s="30"/>
      <c r="S181" s="53"/>
      <c r="T181" s="53"/>
      <c r="U181" s="53"/>
      <c r="V181" s="53"/>
      <c r="W181" s="53"/>
      <c r="X181" s="53"/>
      <c r="Y181" s="25"/>
    </row>
    <row r="182" spans="1:25" ht="12.75" hidden="1" customHeight="1">
      <c r="A182" s="20"/>
      <c r="B182" s="22"/>
      <c r="C182" s="22"/>
      <c r="D182" s="53"/>
      <c r="E182" s="54" t="s">
        <v>244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30"/>
      <c r="Q182" s="30"/>
      <c r="R182" s="30"/>
      <c r="S182" s="53"/>
      <c r="T182" s="53"/>
      <c r="U182" s="53"/>
      <c r="V182" s="53"/>
      <c r="W182" s="53"/>
      <c r="X182" s="53"/>
      <c r="Y182" s="25"/>
    </row>
    <row r="183" spans="1:25" s="14" customFormat="1" ht="76.5" hidden="1" customHeight="1">
      <c r="A183" s="26"/>
      <c r="B183" s="28"/>
      <c r="C183" s="28"/>
      <c r="D183" s="57"/>
      <c r="E183" s="55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30"/>
      <c r="Q183" s="30"/>
      <c r="R183" s="30"/>
      <c r="S183" s="59"/>
      <c r="T183" s="59"/>
      <c r="U183" s="59"/>
      <c r="V183" s="59"/>
      <c r="W183" s="59"/>
      <c r="X183" s="59"/>
      <c r="Y183" s="31"/>
    </row>
    <row r="184" spans="1:25" ht="12.75" hidden="1" customHeight="1">
      <c r="A184" s="20"/>
      <c r="B184" s="22"/>
      <c r="C184" s="22"/>
      <c r="D184" s="53"/>
      <c r="E184" s="54" t="s">
        <v>467</v>
      </c>
      <c r="F184" s="50" t="s">
        <v>176</v>
      </c>
      <c r="G184" s="50"/>
      <c r="H184" s="50"/>
      <c r="I184" s="50"/>
      <c r="J184" s="50"/>
      <c r="K184" s="50"/>
      <c r="L184" s="50"/>
      <c r="M184" s="50"/>
      <c r="N184" s="50"/>
      <c r="O184" s="50"/>
      <c r="P184" s="30"/>
      <c r="Q184" s="30"/>
      <c r="R184" s="30"/>
      <c r="S184" s="50"/>
      <c r="T184" s="50"/>
      <c r="U184" s="50"/>
      <c r="V184" s="50"/>
      <c r="W184" s="50"/>
      <c r="X184" s="50"/>
      <c r="Y184" s="25"/>
    </row>
    <row r="185" spans="1:25" s="14" customFormat="1" ht="46.5" hidden="1" customHeight="1">
      <c r="A185" s="26"/>
      <c r="B185" s="28"/>
      <c r="C185" s="28"/>
      <c r="D185" s="57"/>
      <c r="E185" s="55" t="s">
        <v>405</v>
      </c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30"/>
      <c r="Q185" s="30"/>
      <c r="R185" s="30"/>
      <c r="S185" s="59"/>
      <c r="T185" s="59"/>
      <c r="U185" s="59"/>
      <c r="V185" s="59"/>
      <c r="W185" s="59"/>
      <c r="X185" s="59"/>
      <c r="Y185" s="31"/>
    </row>
    <row r="186" spans="1:25" ht="12.75" hidden="1" customHeight="1">
      <c r="A186" s="20"/>
      <c r="B186" s="22"/>
      <c r="C186" s="22"/>
      <c r="D186" s="53"/>
      <c r="E186" s="54" t="s">
        <v>467</v>
      </c>
      <c r="F186" s="50" t="s">
        <v>176</v>
      </c>
      <c r="G186" s="50"/>
      <c r="H186" s="50"/>
      <c r="I186" s="50"/>
      <c r="J186" s="50"/>
      <c r="K186" s="50"/>
      <c r="L186" s="50"/>
      <c r="M186" s="50"/>
      <c r="N186" s="50"/>
      <c r="O186" s="50"/>
      <c r="P186" s="30"/>
      <c r="Q186" s="30"/>
      <c r="R186" s="30"/>
      <c r="S186" s="50"/>
      <c r="T186" s="50"/>
      <c r="U186" s="50"/>
      <c r="V186" s="50"/>
      <c r="W186" s="50"/>
      <c r="X186" s="50"/>
      <c r="Y186" s="25"/>
    </row>
    <row r="187" spans="1:25" s="14" customFormat="1" ht="46.5" hidden="1" customHeight="1">
      <c r="A187" s="26"/>
      <c r="B187" s="28"/>
      <c r="C187" s="28"/>
      <c r="D187" s="57"/>
      <c r="E187" s="55" t="s">
        <v>406</v>
      </c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30"/>
      <c r="Q187" s="30"/>
      <c r="R187" s="30"/>
      <c r="S187" s="59"/>
      <c r="T187" s="59"/>
      <c r="U187" s="59"/>
      <c r="V187" s="59"/>
      <c r="W187" s="59"/>
      <c r="X187" s="59"/>
      <c r="Y187" s="31"/>
    </row>
    <row r="188" spans="1:25" ht="12.75" hidden="1" customHeight="1">
      <c r="A188" s="20"/>
      <c r="B188" s="22"/>
      <c r="C188" s="22"/>
      <c r="D188" s="53"/>
      <c r="E188" s="54" t="s">
        <v>444</v>
      </c>
      <c r="F188" s="50" t="s">
        <v>188</v>
      </c>
      <c r="G188" s="50"/>
      <c r="H188" s="50"/>
      <c r="I188" s="50"/>
      <c r="J188" s="50"/>
      <c r="K188" s="50"/>
      <c r="L188" s="50"/>
      <c r="M188" s="50"/>
      <c r="N188" s="50"/>
      <c r="O188" s="50"/>
      <c r="P188" s="30"/>
      <c r="Q188" s="30"/>
      <c r="R188" s="30"/>
      <c r="S188" s="50"/>
      <c r="T188" s="50"/>
      <c r="U188" s="50"/>
      <c r="V188" s="50"/>
      <c r="W188" s="50"/>
      <c r="X188" s="50"/>
      <c r="Y188" s="25"/>
    </row>
    <row r="189" spans="1:25" ht="12.75" hidden="1" customHeight="1">
      <c r="A189" s="20"/>
      <c r="B189" s="22"/>
      <c r="C189" s="22"/>
      <c r="D189" s="53"/>
      <c r="E189" s="54" t="s">
        <v>441</v>
      </c>
      <c r="F189" s="50" t="s">
        <v>191</v>
      </c>
      <c r="G189" s="50"/>
      <c r="H189" s="50"/>
      <c r="I189" s="50"/>
      <c r="J189" s="50"/>
      <c r="K189" s="50"/>
      <c r="L189" s="50"/>
      <c r="M189" s="50"/>
      <c r="N189" s="50"/>
      <c r="O189" s="50"/>
      <c r="P189" s="30"/>
      <c r="Q189" s="30"/>
      <c r="R189" s="30"/>
      <c r="S189" s="50"/>
      <c r="T189" s="50"/>
      <c r="U189" s="50"/>
      <c r="V189" s="50"/>
      <c r="W189" s="50"/>
      <c r="X189" s="50"/>
      <c r="Y189" s="25"/>
    </row>
    <row r="190" spans="1:25" ht="15" customHeight="1">
      <c r="A190" s="49" t="s">
        <v>130</v>
      </c>
      <c r="B190" s="50" t="s">
        <v>121</v>
      </c>
      <c r="C190" s="50">
        <v>3</v>
      </c>
      <c r="D190" s="50">
        <v>1</v>
      </c>
      <c r="E190" s="54" t="s">
        <v>231</v>
      </c>
      <c r="F190" s="50">
        <v>4234</v>
      </c>
      <c r="G190" s="53">
        <v>4000</v>
      </c>
      <c r="H190" s="53">
        <v>4000</v>
      </c>
      <c r="I190" s="53"/>
      <c r="J190" s="53">
        <v>4000</v>
      </c>
      <c r="K190" s="53">
        <v>4000</v>
      </c>
      <c r="L190" s="53"/>
      <c r="M190" s="53">
        <v>4000</v>
      </c>
      <c r="N190" s="53">
        <v>4000</v>
      </c>
      <c r="O190" s="53"/>
      <c r="P190" s="30"/>
      <c r="Q190" s="30"/>
      <c r="R190" s="30"/>
      <c r="S190" s="53">
        <v>4000</v>
      </c>
      <c r="T190" s="53">
        <v>4000</v>
      </c>
      <c r="U190" s="53"/>
      <c r="V190" s="53">
        <v>4000</v>
      </c>
      <c r="W190" s="53">
        <v>4000</v>
      </c>
      <c r="X190" s="53"/>
      <c r="Y190" s="25"/>
    </row>
    <row r="191" spans="1:25" ht="14.25" customHeight="1">
      <c r="A191" s="20"/>
      <c r="B191" s="50" t="s">
        <v>121</v>
      </c>
      <c r="C191" s="50">
        <v>3</v>
      </c>
      <c r="D191" s="50">
        <v>2</v>
      </c>
      <c r="E191" s="54" t="s">
        <v>230</v>
      </c>
      <c r="F191" s="50">
        <v>4638</v>
      </c>
      <c r="G191" s="53">
        <v>2100</v>
      </c>
      <c r="H191" s="53">
        <v>2100</v>
      </c>
      <c r="I191" s="53"/>
      <c r="J191" s="53">
        <v>2100</v>
      </c>
      <c r="K191" s="53">
        <v>2100</v>
      </c>
      <c r="L191" s="53"/>
      <c r="M191" s="53">
        <v>2100</v>
      </c>
      <c r="N191" s="53">
        <v>2100</v>
      </c>
      <c r="O191" s="53"/>
      <c r="P191" s="30"/>
      <c r="Q191" s="30"/>
      <c r="R191" s="30"/>
      <c r="S191" s="53">
        <v>2100</v>
      </c>
      <c r="T191" s="53">
        <v>2100</v>
      </c>
      <c r="U191" s="53"/>
      <c r="V191" s="53">
        <v>2100</v>
      </c>
      <c r="W191" s="53">
        <v>2100</v>
      </c>
      <c r="X191" s="53"/>
      <c r="Y191" s="25"/>
    </row>
    <row r="192" spans="1:25" s="14" customFormat="1" ht="2.25" hidden="1" customHeight="1">
      <c r="A192" s="26"/>
      <c r="B192" s="28"/>
      <c r="C192" s="28"/>
      <c r="D192" s="57"/>
      <c r="E192" s="55" t="s">
        <v>407</v>
      </c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30"/>
      <c r="Q192" s="30"/>
      <c r="R192" s="30"/>
      <c r="S192" s="59"/>
      <c r="T192" s="59"/>
      <c r="U192" s="59"/>
      <c r="V192" s="59"/>
      <c r="W192" s="59"/>
      <c r="X192" s="59"/>
      <c r="Y192" s="31"/>
    </row>
    <row r="193" spans="1:25" ht="19.5" hidden="1" customHeight="1">
      <c r="A193" s="20"/>
      <c r="B193" s="22"/>
      <c r="C193" s="22"/>
      <c r="D193" s="53"/>
      <c r="E193" s="54" t="s">
        <v>371</v>
      </c>
      <c r="F193" s="50" t="s">
        <v>168</v>
      </c>
      <c r="G193" s="50"/>
      <c r="H193" s="50"/>
      <c r="I193" s="50"/>
      <c r="J193" s="50"/>
      <c r="K193" s="50"/>
      <c r="L193" s="50"/>
      <c r="M193" s="50"/>
      <c r="N193" s="50"/>
      <c r="O193" s="50"/>
      <c r="P193" s="30"/>
      <c r="Q193" s="30"/>
      <c r="R193" s="30"/>
      <c r="S193" s="50"/>
      <c r="T193" s="50"/>
      <c r="U193" s="50"/>
      <c r="V193" s="50"/>
      <c r="W193" s="50"/>
      <c r="X193" s="50"/>
      <c r="Y193" s="25"/>
    </row>
    <row r="194" spans="1:25" ht="40.5" hidden="1" customHeight="1">
      <c r="A194" s="20"/>
      <c r="B194" s="22"/>
      <c r="C194" s="22"/>
      <c r="D194" s="53"/>
      <c r="E194" s="54" t="s">
        <v>442</v>
      </c>
      <c r="F194" s="50" t="s">
        <v>170</v>
      </c>
      <c r="G194" s="50"/>
      <c r="H194" s="50"/>
      <c r="I194" s="50"/>
      <c r="J194" s="50"/>
      <c r="K194" s="50"/>
      <c r="L194" s="50"/>
      <c r="M194" s="50"/>
      <c r="N194" s="50"/>
      <c r="O194" s="50"/>
      <c r="P194" s="30"/>
      <c r="Q194" s="30"/>
      <c r="R194" s="30"/>
      <c r="S194" s="50"/>
      <c r="T194" s="50"/>
      <c r="U194" s="50"/>
      <c r="V194" s="50"/>
      <c r="W194" s="50"/>
      <c r="X194" s="50"/>
      <c r="Y194" s="25"/>
    </row>
    <row r="195" spans="1:25" s="14" customFormat="1" ht="46.5" hidden="1" customHeight="1">
      <c r="A195" s="26" t="s">
        <v>131</v>
      </c>
      <c r="B195" s="28" t="s">
        <v>121</v>
      </c>
      <c r="C195" s="28" t="s">
        <v>103</v>
      </c>
      <c r="D195" s="57" t="s">
        <v>90</v>
      </c>
      <c r="E195" s="55" t="s">
        <v>408</v>
      </c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30"/>
      <c r="Q195" s="30"/>
      <c r="R195" s="30"/>
      <c r="S195" s="59"/>
      <c r="T195" s="59"/>
      <c r="U195" s="59"/>
      <c r="V195" s="59"/>
      <c r="W195" s="59"/>
      <c r="X195" s="59"/>
      <c r="Y195" s="31"/>
    </row>
    <row r="196" spans="1:25" ht="12.75" hidden="1" customHeight="1">
      <c r="A196" s="20"/>
      <c r="B196" s="22"/>
      <c r="C196" s="22"/>
      <c r="D196" s="53"/>
      <c r="E196" s="54" t="s">
        <v>317</v>
      </c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30"/>
      <c r="Q196" s="30"/>
      <c r="R196" s="30"/>
      <c r="S196" s="53"/>
      <c r="T196" s="53"/>
      <c r="U196" s="53"/>
      <c r="V196" s="53"/>
      <c r="W196" s="53"/>
      <c r="X196" s="53"/>
      <c r="Y196" s="25"/>
    </row>
    <row r="197" spans="1:25" ht="12.75" hidden="1" customHeight="1">
      <c r="A197" s="49" t="s">
        <v>132</v>
      </c>
      <c r="B197" s="50" t="s">
        <v>121</v>
      </c>
      <c r="C197" s="50" t="s">
        <v>103</v>
      </c>
      <c r="D197" s="50" t="s">
        <v>92</v>
      </c>
      <c r="E197" s="54" t="s">
        <v>349</v>
      </c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30"/>
      <c r="Q197" s="30"/>
      <c r="R197" s="30"/>
      <c r="S197" s="53"/>
      <c r="T197" s="53"/>
      <c r="U197" s="53"/>
      <c r="V197" s="53"/>
      <c r="W197" s="53"/>
      <c r="X197" s="53"/>
      <c r="Y197" s="25"/>
    </row>
    <row r="198" spans="1:25" ht="12.75" hidden="1" customHeight="1">
      <c r="A198" s="20"/>
      <c r="B198" s="22"/>
      <c r="C198" s="22"/>
      <c r="D198" s="53"/>
      <c r="E198" s="54" t="s">
        <v>244</v>
      </c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30"/>
      <c r="Q198" s="30"/>
      <c r="R198" s="30"/>
      <c r="S198" s="53"/>
      <c r="T198" s="53"/>
      <c r="U198" s="53"/>
      <c r="V198" s="53"/>
      <c r="W198" s="53"/>
      <c r="X198" s="53"/>
      <c r="Y198" s="25"/>
    </row>
    <row r="199" spans="1:25" s="14" customFormat="1" ht="46.5" hidden="1" customHeight="1">
      <c r="A199" s="26"/>
      <c r="B199" s="28"/>
      <c r="C199" s="28"/>
      <c r="D199" s="57"/>
      <c r="E199" s="55" t="s">
        <v>409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30"/>
      <c r="Q199" s="30"/>
      <c r="R199" s="30"/>
      <c r="S199" s="59"/>
      <c r="T199" s="59"/>
      <c r="U199" s="59"/>
      <c r="V199" s="59"/>
      <c r="W199" s="59"/>
      <c r="X199" s="59"/>
      <c r="Y199" s="31"/>
    </row>
    <row r="200" spans="1:25" ht="12.75" hidden="1" customHeight="1">
      <c r="A200" s="20"/>
      <c r="B200" s="22"/>
      <c r="C200" s="22"/>
      <c r="D200" s="53"/>
      <c r="E200" s="54" t="s">
        <v>371</v>
      </c>
      <c r="F200" s="50" t="s">
        <v>168</v>
      </c>
      <c r="G200" s="50"/>
      <c r="H200" s="50"/>
      <c r="I200" s="50"/>
      <c r="J200" s="50"/>
      <c r="K200" s="50"/>
      <c r="L200" s="50"/>
      <c r="M200" s="50"/>
      <c r="N200" s="50"/>
      <c r="O200" s="50"/>
      <c r="P200" s="30"/>
      <c r="Q200" s="30"/>
      <c r="R200" s="30"/>
      <c r="S200" s="50"/>
      <c r="T200" s="50"/>
      <c r="U200" s="50"/>
      <c r="V200" s="50"/>
      <c r="W200" s="50"/>
      <c r="X200" s="50"/>
      <c r="Y200" s="25"/>
    </row>
    <row r="201" spans="1:25" ht="12.75" hidden="1" customHeight="1">
      <c r="A201" s="49" t="s">
        <v>133</v>
      </c>
      <c r="B201" s="50" t="s">
        <v>121</v>
      </c>
      <c r="C201" s="50" t="s">
        <v>103</v>
      </c>
      <c r="D201" s="50">
        <v>2</v>
      </c>
      <c r="E201" s="54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30"/>
      <c r="Q201" s="30"/>
      <c r="R201" s="30"/>
      <c r="S201" s="53"/>
      <c r="T201" s="53"/>
      <c r="U201" s="53"/>
      <c r="V201" s="53"/>
      <c r="W201" s="53"/>
      <c r="X201" s="53"/>
      <c r="Y201" s="25"/>
    </row>
    <row r="202" spans="1:25" ht="12.75" hidden="1" customHeight="1">
      <c r="A202" s="20"/>
      <c r="B202" s="22"/>
      <c r="C202" s="22"/>
      <c r="D202" s="53"/>
      <c r="E202" s="54" t="s">
        <v>244</v>
      </c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30"/>
      <c r="Q202" s="30"/>
      <c r="R202" s="30"/>
      <c r="S202" s="53"/>
      <c r="T202" s="53"/>
      <c r="U202" s="53"/>
      <c r="V202" s="53"/>
      <c r="W202" s="53"/>
      <c r="X202" s="53"/>
      <c r="Y202" s="25"/>
    </row>
    <row r="203" spans="1:25" s="14" customFormat="1" ht="13.5" customHeight="1">
      <c r="A203" s="26"/>
      <c r="B203" s="28"/>
      <c r="C203" s="28"/>
      <c r="D203" s="57"/>
      <c r="E203" s="55" t="s">
        <v>410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30"/>
      <c r="Q203" s="30"/>
      <c r="R203" s="30"/>
      <c r="S203" s="59"/>
      <c r="T203" s="59"/>
      <c r="U203" s="59"/>
      <c r="V203" s="59"/>
      <c r="W203" s="59"/>
      <c r="X203" s="59"/>
      <c r="Y203" s="31"/>
    </row>
    <row r="204" spans="1:25" ht="12.75" customHeight="1">
      <c r="A204" s="20"/>
      <c r="B204" s="50" t="s">
        <v>121</v>
      </c>
      <c r="C204" s="50" t="s">
        <v>103</v>
      </c>
      <c r="D204" s="50">
        <v>2</v>
      </c>
      <c r="E204" s="54" t="s">
        <v>403</v>
      </c>
      <c r="F204" s="50" t="s">
        <v>183</v>
      </c>
      <c r="G204" s="50">
        <v>1043.5</v>
      </c>
      <c r="H204" s="50">
        <v>1043.5</v>
      </c>
      <c r="I204" s="50"/>
      <c r="J204" s="24">
        <v>2200</v>
      </c>
      <c r="K204" s="24">
        <v>2200</v>
      </c>
      <c r="L204" s="50"/>
      <c r="M204" s="24">
        <v>2200</v>
      </c>
      <c r="N204" s="24">
        <v>2200</v>
      </c>
      <c r="O204" s="50"/>
      <c r="P204" s="30"/>
      <c r="Q204" s="30"/>
      <c r="R204" s="30"/>
      <c r="S204" s="24">
        <v>3200</v>
      </c>
      <c r="T204" s="24">
        <v>3200</v>
      </c>
      <c r="U204" s="50"/>
      <c r="V204" s="24">
        <v>3200</v>
      </c>
      <c r="W204" s="24">
        <v>3200</v>
      </c>
      <c r="X204" s="50"/>
      <c r="Y204" s="25"/>
    </row>
    <row r="205" spans="1:25" s="14" customFormat="1" ht="16.5" customHeight="1">
      <c r="A205" s="26" t="s">
        <v>134</v>
      </c>
      <c r="B205" s="28" t="s">
        <v>135</v>
      </c>
      <c r="C205" s="28" t="s">
        <v>90</v>
      </c>
      <c r="D205" s="57" t="s">
        <v>90</v>
      </c>
      <c r="E205" s="55" t="s">
        <v>355</v>
      </c>
      <c r="F205" s="59"/>
      <c r="G205" s="72">
        <f>H205+I205</f>
        <v>445453.8</v>
      </c>
      <c r="H205" s="59">
        <f>H207+H224</f>
        <v>437716.1</v>
      </c>
      <c r="I205" s="67">
        <v>7737.7</v>
      </c>
      <c r="J205" s="59">
        <f>J207+J224</f>
        <v>433000</v>
      </c>
      <c r="K205" s="59">
        <f>K207+K224</f>
        <v>433000</v>
      </c>
      <c r="L205" s="59"/>
      <c r="M205" s="59">
        <f>M207+M224</f>
        <v>438000</v>
      </c>
      <c r="N205" s="59">
        <f>N207+N224</f>
        <v>438000</v>
      </c>
      <c r="O205" s="59"/>
      <c r="P205" s="19">
        <f>M205-J205</f>
        <v>5000</v>
      </c>
      <c r="Q205" s="19">
        <f>N205-K205</f>
        <v>5000</v>
      </c>
      <c r="R205" s="30"/>
      <c r="S205" s="59">
        <f>S207+S224</f>
        <v>440000</v>
      </c>
      <c r="T205" s="59">
        <f>T207+T224</f>
        <v>440000</v>
      </c>
      <c r="U205" s="59"/>
      <c r="V205" s="59">
        <f>V207+V224</f>
        <v>450000</v>
      </c>
      <c r="W205" s="59">
        <f>W207+W224</f>
        <v>450000</v>
      </c>
      <c r="X205" s="59"/>
      <c r="Y205" s="31"/>
    </row>
    <row r="206" spans="1:25" ht="12.75" customHeight="1">
      <c r="A206" s="20"/>
      <c r="B206" s="22"/>
      <c r="C206" s="22"/>
      <c r="D206" s="53"/>
      <c r="E206" s="54" t="s">
        <v>244</v>
      </c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30"/>
      <c r="Q206" s="30"/>
      <c r="R206" s="30"/>
      <c r="S206" s="53"/>
      <c r="T206" s="53"/>
      <c r="U206" s="53"/>
      <c r="V206" s="53"/>
      <c r="W206" s="53"/>
      <c r="X206" s="53"/>
      <c r="Y206" s="25"/>
    </row>
    <row r="207" spans="1:25" s="14" customFormat="1" ht="21.75" customHeight="1">
      <c r="A207" s="26" t="s">
        <v>136</v>
      </c>
      <c r="B207" s="28" t="s">
        <v>135</v>
      </c>
      <c r="C207" s="28" t="s">
        <v>92</v>
      </c>
      <c r="D207" s="57" t="s">
        <v>90</v>
      </c>
      <c r="E207" s="55" t="s">
        <v>411</v>
      </c>
      <c r="F207" s="59"/>
      <c r="G207" s="50">
        <v>319980.7</v>
      </c>
      <c r="H207" s="50">
        <v>319980.7</v>
      </c>
      <c r="I207" s="59"/>
      <c r="J207" s="50">
        <v>313000</v>
      </c>
      <c r="K207" s="50">
        <v>313000</v>
      </c>
      <c r="L207" s="59"/>
      <c r="M207" s="50">
        <v>318000</v>
      </c>
      <c r="N207" s="50">
        <v>318000</v>
      </c>
      <c r="O207" s="59"/>
      <c r="P207" s="30"/>
      <c r="Q207" s="30"/>
      <c r="R207" s="30"/>
      <c r="S207" s="50">
        <v>320000</v>
      </c>
      <c r="T207" s="50">
        <v>320000</v>
      </c>
      <c r="U207" s="59"/>
      <c r="V207" s="50">
        <v>325000</v>
      </c>
      <c r="W207" s="50">
        <v>325000</v>
      </c>
      <c r="X207" s="59"/>
      <c r="Y207" s="31"/>
    </row>
    <row r="208" spans="1:25" ht="12.75" customHeight="1">
      <c r="A208" s="20"/>
      <c r="B208" s="22"/>
      <c r="C208" s="22"/>
      <c r="D208" s="53"/>
      <c r="E208" s="54" t="s">
        <v>317</v>
      </c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30"/>
      <c r="Q208" s="30"/>
      <c r="R208" s="30"/>
      <c r="S208" s="53"/>
      <c r="T208" s="53"/>
      <c r="U208" s="53"/>
      <c r="V208" s="53"/>
      <c r="W208" s="53"/>
      <c r="X208" s="53"/>
      <c r="Y208" s="25"/>
    </row>
    <row r="209" spans="1:25" ht="12.75" customHeight="1">
      <c r="A209" s="49" t="s">
        <v>137</v>
      </c>
      <c r="B209" s="50" t="s">
        <v>135</v>
      </c>
      <c r="C209" s="50" t="s">
        <v>92</v>
      </c>
      <c r="D209" s="50" t="s">
        <v>92</v>
      </c>
      <c r="E209" s="54" t="s">
        <v>412</v>
      </c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30"/>
      <c r="Q209" s="30"/>
      <c r="R209" s="30"/>
      <c r="S209" s="53"/>
      <c r="T209" s="53"/>
      <c r="U209" s="53"/>
      <c r="V209" s="53"/>
      <c r="W209" s="53"/>
      <c r="X209" s="53"/>
      <c r="Y209" s="25"/>
    </row>
    <row r="210" spans="1:25" ht="12.75" customHeight="1">
      <c r="A210" s="20"/>
      <c r="B210" s="22"/>
      <c r="C210" s="22"/>
      <c r="D210" s="53"/>
      <c r="E210" s="54" t="s">
        <v>244</v>
      </c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30"/>
      <c r="Q210" s="30"/>
      <c r="R210" s="30"/>
      <c r="S210" s="53"/>
      <c r="T210" s="53"/>
      <c r="U210" s="53"/>
      <c r="V210" s="53"/>
      <c r="W210" s="53"/>
      <c r="X210" s="53"/>
      <c r="Y210" s="25"/>
    </row>
    <row r="211" spans="1:25" s="14" customFormat="1" ht="11.25" customHeight="1">
      <c r="A211" s="26"/>
      <c r="B211" s="28"/>
      <c r="C211" s="28"/>
      <c r="D211" s="57"/>
      <c r="E211" s="55" t="s">
        <v>413</v>
      </c>
      <c r="F211" s="59"/>
      <c r="G211" s="50">
        <v>319980.7</v>
      </c>
      <c r="H211" s="50">
        <v>319980.7</v>
      </c>
      <c r="I211" s="59"/>
      <c r="J211" s="50">
        <v>313000</v>
      </c>
      <c r="K211" s="50">
        <v>313000</v>
      </c>
      <c r="L211" s="59"/>
      <c r="M211" s="50">
        <v>318000</v>
      </c>
      <c r="N211" s="50">
        <v>318000</v>
      </c>
      <c r="O211" s="59"/>
      <c r="P211" s="30"/>
      <c r="Q211" s="30"/>
      <c r="R211" s="30"/>
      <c r="S211" s="50">
        <v>320000</v>
      </c>
      <c r="T211" s="50">
        <v>320000</v>
      </c>
      <c r="U211" s="59"/>
      <c r="V211" s="50">
        <v>325000</v>
      </c>
      <c r="W211" s="50">
        <v>325000</v>
      </c>
      <c r="X211" s="59"/>
      <c r="Y211" s="31"/>
    </row>
    <row r="212" spans="1:25" ht="12.75" customHeight="1">
      <c r="A212" s="20"/>
      <c r="B212" s="22"/>
      <c r="C212" s="22"/>
      <c r="D212" s="53"/>
      <c r="E212" s="54" t="s">
        <v>467</v>
      </c>
      <c r="F212" s="50" t="s">
        <v>176</v>
      </c>
      <c r="G212" s="50">
        <v>319980.7</v>
      </c>
      <c r="H212" s="50">
        <v>319980.7</v>
      </c>
      <c r="I212" s="50"/>
      <c r="J212" s="50">
        <v>313000</v>
      </c>
      <c r="K212" s="50">
        <v>313000</v>
      </c>
      <c r="L212" s="50"/>
      <c r="M212" s="50">
        <v>318000</v>
      </c>
      <c r="N212" s="50">
        <v>318000</v>
      </c>
      <c r="O212" s="50"/>
      <c r="P212" s="30"/>
      <c r="Q212" s="30"/>
      <c r="R212" s="30"/>
      <c r="S212" s="50">
        <v>320000</v>
      </c>
      <c r="T212" s="50">
        <v>320000</v>
      </c>
      <c r="U212" s="50"/>
      <c r="V212" s="50">
        <v>325000</v>
      </c>
      <c r="W212" s="50">
        <v>325000</v>
      </c>
      <c r="X212" s="50"/>
      <c r="Y212" s="25"/>
    </row>
    <row r="213" spans="1:25" ht="12.75" customHeight="1">
      <c r="A213" s="20"/>
      <c r="B213" s="22"/>
      <c r="C213" s="22"/>
      <c r="D213" s="53"/>
      <c r="E213" s="54" t="s">
        <v>444</v>
      </c>
      <c r="F213" s="50" t="s">
        <v>188</v>
      </c>
      <c r="G213" s="50">
        <v>7737.7</v>
      </c>
      <c r="H213" s="50"/>
      <c r="I213" s="50">
        <v>7737.7</v>
      </c>
      <c r="J213" s="50"/>
      <c r="K213" s="50"/>
      <c r="L213" s="50"/>
      <c r="M213" s="50"/>
      <c r="N213" s="50"/>
      <c r="O213" s="50"/>
      <c r="P213" s="30"/>
      <c r="Q213" s="30"/>
      <c r="R213" s="30"/>
      <c r="S213" s="50"/>
      <c r="T213" s="50"/>
      <c r="U213" s="50"/>
      <c r="V213" s="50"/>
      <c r="W213" s="50"/>
      <c r="X213" s="50"/>
      <c r="Y213" s="25"/>
    </row>
    <row r="214" spans="1:25" ht="1.5" customHeight="1">
      <c r="A214" s="20"/>
      <c r="B214" s="22"/>
      <c r="C214" s="22"/>
      <c r="D214" s="53"/>
      <c r="E214" s="54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30"/>
      <c r="Q214" s="30"/>
      <c r="R214" s="30"/>
      <c r="S214" s="50"/>
      <c r="T214" s="50"/>
      <c r="U214" s="50"/>
      <c r="V214" s="50"/>
      <c r="W214" s="50"/>
      <c r="X214" s="50"/>
      <c r="Y214" s="25"/>
    </row>
    <row r="215" spans="1:25" s="14" customFormat="1" ht="2.25" hidden="1" customHeight="1">
      <c r="A215" s="26"/>
      <c r="B215" s="28"/>
      <c r="C215" s="28"/>
      <c r="D215" s="57"/>
      <c r="E215" s="55" t="s">
        <v>452</v>
      </c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30"/>
      <c r="Q215" s="30"/>
      <c r="R215" s="30"/>
      <c r="S215" s="59"/>
      <c r="T215" s="59"/>
      <c r="U215" s="59"/>
      <c r="V215" s="59"/>
      <c r="W215" s="59"/>
      <c r="X215" s="59"/>
      <c r="Y215" s="31"/>
    </row>
    <row r="216" spans="1:25" ht="12.75" hidden="1" customHeight="1">
      <c r="A216" s="20"/>
      <c r="B216" s="22"/>
      <c r="C216" s="22"/>
      <c r="D216" s="53"/>
      <c r="E216" s="54" t="s">
        <v>376</v>
      </c>
      <c r="F216" s="50" t="s">
        <v>175</v>
      </c>
      <c r="G216" s="50"/>
      <c r="H216" s="50"/>
      <c r="I216" s="50"/>
      <c r="J216" s="50"/>
      <c r="K216" s="50"/>
      <c r="L216" s="50"/>
      <c r="M216" s="50"/>
      <c r="N216" s="50"/>
      <c r="O216" s="50"/>
      <c r="P216" s="30"/>
      <c r="Q216" s="30"/>
      <c r="R216" s="30"/>
      <c r="S216" s="50"/>
      <c r="T216" s="50"/>
      <c r="U216" s="50"/>
      <c r="V216" s="50"/>
      <c r="W216" s="50"/>
      <c r="X216" s="50"/>
      <c r="Y216" s="25"/>
    </row>
    <row r="217" spans="1:25" ht="12.75" hidden="1" customHeight="1">
      <c r="A217" s="20"/>
      <c r="B217" s="22"/>
      <c r="C217" s="22"/>
      <c r="D217" s="53"/>
      <c r="E217" s="54" t="s">
        <v>441</v>
      </c>
      <c r="F217" s="50" t="s">
        <v>191</v>
      </c>
      <c r="G217" s="50"/>
      <c r="H217" s="50"/>
      <c r="I217" s="50"/>
      <c r="J217" s="50"/>
      <c r="K217" s="50"/>
      <c r="L217" s="50"/>
      <c r="M217" s="50"/>
      <c r="N217" s="50"/>
      <c r="O217" s="50"/>
      <c r="P217" s="30"/>
      <c r="Q217" s="30"/>
      <c r="R217" s="30"/>
      <c r="S217" s="50"/>
      <c r="T217" s="50"/>
      <c r="U217" s="50"/>
      <c r="V217" s="50"/>
      <c r="W217" s="50"/>
      <c r="X217" s="50"/>
      <c r="Y217" s="25"/>
    </row>
    <row r="218" spans="1:25" s="14" customFormat="1" ht="46.5" hidden="1" customHeight="1">
      <c r="A218" s="26"/>
      <c r="B218" s="28"/>
      <c r="C218" s="28"/>
      <c r="D218" s="57"/>
      <c r="E218" s="55" t="s">
        <v>414</v>
      </c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30"/>
      <c r="Q218" s="30"/>
      <c r="R218" s="30"/>
      <c r="S218" s="59"/>
      <c r="T218" s="59"/>
      <c r="U218" s="59"/>
      <c r="V218" s="59"/>
      <c r="W218" s="59"/>
      <c r="X218" s="59"/>
      <c r="Y218" s="31"/>
    </row>
    <row r="219" spans="1:25" ht="12.75" hidden="1" customHeight="1">
      <c r="A219" s="20"/>
      <c r="B219" s="22"/>
      <c r="C219" s="22"/>
      <c r="D219" s="53"/>
      <c r="E219" s="54" t="s">
        <v>467</v>
      </c>
      <c r="F219" s="50" t="s">
        <v>176</v>
      </c>
      <c r="G219" s="50"/>
      <c r="H219" s="50"/>
      <c r="I219" s="50"/>
      <c r="J219" s="50"/>
      <c r="K219" s="50"/>
      <c r="L219" s="50"/>
      <c r="M219" s="50"/>
      <c r="N219" s="50"/>
      <c r="O219" s="50"/>
      <c r="P219" s="30"/>
      <c r="Q219" s="30"/>
      <c r="R219" s="30"/>
      <c r="S219" s="50"/>
      <c r="T219" s="50"/>
      <c r="U219" s="50"/>
      <c r="V219" s="50"/>
      <c r="W219" s="50"/>
      <c r="X219" s="50"/>
      <c r="Y219" s="25"/>
    </row>
    <row r="220" spans="1:25" ht="12.75" hidden="1" customHeight="1">
      <c r="A220" s="49" t="s">
        <v>138</v>
      </c>
      <c r="B220" s="50" t="s">
        <v>135</v>
      </c>
      <c r="C220" s="50" t="s">
        <v>92</v>
      </c>
      <c r="D220" s="50" t="s">
        <v>101</v>
      </c>
      <c r="E220" s="54" t="s">
        <v>415</v>
      </c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30"/>
      <c r="Q220" s="30"/>
      <c r="R220" s="30"/>
      <c r="S220" s="53"/>
      <c r="T220" s="53"/>
      <c r="U220" s="53"/>
      <c r="V220" s="53"/>
      <c r="W220" s="53"/>
      <c r="X220" s="53"/>
      <c r="Y220" s="25"/>
    </row>
    <row r="221" spans="1:25" ht="12.75" hidden="1" customHeight="1">
      <c r="A221" s="20"/>
      <c r="B221" s="22"/>
      <c r="C221" s="22"/>
      <c r="D221" s="53"/>
      <c r="E221" s="54" t="s">
        <v>244</v>
      </c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30"/>
      <c r="Q221" s="30"/>
      <c r="R221" s="30"/>
      <c r="S221" s="53"/>
      <c r="T221" s="53"/>
      <c r="U221" s="53"/>
      <c r="V221" s="53"/>
      <c r="W221" s="53"/>
      <c r="X221" s="53"/>
      <c r="Y221" s="25"/>
    </row>
    <row r="222" spans="1:25" s="14" customFormat="1" ht="46.5" hidden="1" customHeight="1">
      <c r="A222" s="26"/>
      <c r="B222" s="28"/>
      <c r="C222" s="28"/>
      <c r="D222" s="57"/>
      <c r="E222" s="55" t="s">
        <v>416</v>
      </c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30"/>
      <c r="Q222" s="30"/>
      <c r="R222" s="30"/>
      <c r="S222" s="59"/>
      <c r="T222" s="59"/>
      <c r="U222" s="59"/>
      <c r="V222" s="59"/>
      <c r="W222" s="59"/>
      <c r="X222" s="59"/>
      <c r="Y222" s="31"/>
    </row>
    <row r="223" spans="1:25" ht="12.75" hidden="1" customHeight="1">
      <c r="A223" s="20"/>
      <c r="B223" s="22"/>
      <c r="C223" s="22"/>
      <c r="D223" s="53"/>
      <c r="E223" s="54" t="s">
        <v>467</v>
      </c>
      <c r="F223" s="50" t="s">
        <v>176</v>
      </c>
      <c r="G223" s="50"/>
      <c r="H223" s="50"/>
      <c r="I223" s="50"/>
      <c r="J223" s="50"/>
      <c r="K223" s="50"/>
      <c r="L223" s="50"/>
      <c r="M223" s="50"/>
      <c r="N223" s="50"/>
      <c r="O223" s="50"/>
      <c r="P223" s="30"/>
      <c r="Q223" s="30"/>
      <c r="R223" s="30"/>
      <c r="S223" s="50"/>
      <c r="T223" s="50"/>
      <c r="U223" s="50"/>
      <c r="V223" s="50"/>
      <c r="W223" s="50"/>
      <c r="X223" s="50"/>
      <c r="Y223" s="25"/>
    </row>
    <row r="224" spans="1:25" s="14" customFormat="1" ht="15" customHeight="1">
      <c r="A224" s="26" t="s">
        <v>139</v>
      </c>
      <c r="B224" s="28" t="s">
        <v>135</v>
      </c>
      <c r="C224" s="28" t="s">
        <v>97</v>
      </c>
      <c r="D224" s="57" t="s">
        <v>90</v>
      </c>
      <c r="E224" s="55" t="s">
        <v>417</v>
      </c>
      <c r="F224" s="59"/>
      <c r="G224" s="53">
        <v>117735.4</v>
      </c>
      <c r="H224" s="53">
        <v>117735.4</v>
      </c>
      <c r="I224" s="59"/>
      <c r="J224" s="53">
        <v>120000</v>
      </c>
      <c r="K224" s="53">
        <v>120000</v>
      </c>
      <c r="L224" s="59"/>
      <c r="M224" s="53">
        <v>120000</v>
      </c>
      <c r="N224" s="53">
        <v>120000</v>
      </c>
      <c r="O224" s="59"/>
      <c r="P224" s="30"/>
      <c r="Q224" s="30"/>
      <c r="R224" s="30"/>
      <c r="S224" s="53">
        <v>120000</v>
      </c>
      <c r="T224" s="53">
        <v>120000</v>
      </c>
      <c r="U224" s="59"/>
      <c r="V224" s="53">
        <v>125000</v>
      </c>
      <c r="W224" s="53">
        <v>125000</v>
      </c>
      <c r="X224" s="59"/>
      <c r="Y224" s="31"/>
    </row>
    <row r="225" spans="1:25" ht="12.75" customHeight="1">
      <c r="A225" s="20"/>
      <c r="B225" s="22"/>
      <c r="C225" s="22"/>
      <c r="D225" s="53"/>
      <c r="E225" s="54" t="s">
        <v>317</v>
      </c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30"/>
      <c r="Q225" s="30"/>
      <c r="R225" s="30"/>
      <c r="S225" s="53"/>
      <c r="T225" s="53"/>
      <c r="U225" s="53"/>
      <c r="V225" s="53"/>
      <c r="W225" s="53"/>
      <c r="X225" s="53"/>
      <c r="Y225" s="25"/>
    </row>
    <row r="226" spans="1:25" ht="12.75" customHeight="1">
      <c r="A226" s="49" t="s">
        <v>140</v>
      </c>
      <c r="B226" s="50" t="s">
        <v>135</v>
      </c>
      <c r="C226" s="50" t="s">
        <v>97</v>
      </c>
      <c r="D226" s="50" t="s">
        <v>92</v>
      </c>
      <c r="E226" s="54" t="s">
        <v>418</v>
      </c>
      <c r="F226" s="53"/>
      <c r="G226" s="53">
        <v>117735.4</v>
      </c>
      <c r="H226" s="53">
        <v>117735.4</v>
      </c>
      <c r="I226" s="53"/>
      <c r="J226" s="53">
        <v>120000</v>
      </c>
      <c r="K226" s="53">
        <v>120000</v>
      </c>
      <c r="L226" s="53"/>
      <c r="M226" s="53">
        <v>120000</v>
      </c>
      <c r="N226" s="53">
        <v>120000</v>
      </c>
      <c r="O226" s="53"/>
      <c r="P226" s="30"/>
      <c r="Q226" s="30"/>
      <c r="R226" s="30"/>
      <c r="S226" s="53">
        <v>120000</v>
      </c>
      <c r="T226" s="53">
        <v>120000</v>
      </c>
      <c r="U226" s="53"/>
      <c r="V226" s="53">
        <v>125000</v>
      </c>
      <c r="W226" s="53">
        <v>125000</v>
      </c>
      <c r="X226" s="53"/>
      <c r="Y226" s="25"/>
    </row>
    <row r="227" spans="1:25" ht="12.75" customHeight="1">
      <c r="A227" s="20"/>
      <c r="B227" s="22"/>
      <c r="C227" s="22"/>
      <c r="D227" s="53"/>
      <c r="E227" s="54" t="s">
        <v>244</v>
      </c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30"/>
      <c r="Q227" s="30"/>
      <c r="R227" s="30"/>
      <c r="S227" s="53"/>
      <c r="T227" s="53"/>
      <c r="U227" s="53"/>
      <c r="V227" s="53"/>
      <c r="W227" s="53"/>
      <c r="X227" s="53"/>
      <c r="Y227" s="25"/>
    </row>
    <row r="228" spans="1:25" s="14" customFormat="1" ht="12" customHeight="1">
      <c r="A228" s="26"/>
      <c r="B228" s="28"/>
      <c r="C228" s="28"/>
      <c r="D228" s="57"/>
      <c r="E228" s="55" t="s">
        <v>419</v>
      </c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30"/>
      <c r="Q228" s="30"/>
      <c r="R228" s="30"/>
      <c r="S228" s="59"/>
      <c r="T228" s="59"/>
      <c r="U228" s="59"/>
      <c r="V228" s="59"/>
      <c r="W228" s="59"/>
      <c r="X228" s="59"/>
      <c r="Y228" s="31"/>
    </row>
    <row r="229" spans="1:25" ht="12.75" customHeight="1">
      <c r="A229" s="20"/>
      <c r="B229" s="22"/>
      <c r="C229" s="22"/>
      <c r="D229" s="53"/>
      <c r="E229" s="54" t="s">
        <v>467</v>
      </c>
      <c r="F229" s="50" t="s">
        <v>176</v>
      </c>
      <c r="G229" s="53">
        <v>117735.4</v>
      </c>
      <c r="H229" s="53">
        <v>117735.4</v>
      </c>
      <c r="I229" s="50"/>
      <c r="J229" s="53">
        <v>120000</v>
      </c>
      <c r="K229" s="53">
        <v>120000</v>
      </c>
      <c r="L229" s="50"/>
      <c r="M229" s="53">
        <v>120000</v>
      </c>
      <c r="N229" s="53">
        <v>120000</v>
      </c>
      <c r="O229" s="50"/>
      <c r="P229" s="30"/>
      <c r="Q229" s="30"/>
      <c r="R229" s="30"/>
      <c r="S229" s="53">
        <v>120000</v>
      </c>
      <c r="T229" s="53">
        <v>120000</v>
      </c>
      <c r="U229" s="50"/>
      <c r="V229" s="53">
        <v>125000</v>
      </c>
      <c r="W229" s="53">
        <v>125000</v>
      </c>
      <c r="X229" s="50"/>
      <c r="Y229" s="25"/>
    </row>
    <row r="230" spans="1:25" s="14" customFormat="1" ht="22.5" customHeight="1">
      <c r="A230" s="26"/>
      <c r="B230" s="28"/>
      <c r="C230" s="28"/>
      <c r="D230" s="57"/>
      <c r="E230" s="55" t="s">
        <v>453</v>
      </c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30"/>
      <c r="Q230" s="30"/>
      <c r="R230" s="30"/>
      <c r="S230" s="59"/>
      <c r="T230" s="59"/>
      <c r="U230" s="59"/>
      <c r="V230" s="59"/>
      <c r="W230" s="59"/>
      <c r="X230" s="59"/>
      <c r="Y230" s="31"/>
    </row>
    <row r="231" spans="1:25" ht="12.75" hidden="1" customHeight="1">
      <c r="A231" s="20"/>
      <c r="B231" s="22"/>
      <c r="C231" s="22"/>
      <c r="D231" s="53"/>
      <c r="E231" s="54" t="s">
        <v>441</v>
      </c>
      <c r="F231" s="50" t="s">
        <v>191</v>
      </c>
      <c r="G231" s="50"/>
      <c r="H231" s="50"/>
      <c r="I231" s="50"/>
      <c r="J231" s="50"/>
      <c r="K231" s="50"/>
      <c r="L231" s="50"/>
      <c r="M231" s="50"/>
      <c r="N231" s="50"/>
      <c r="O231" s="50"/>
      <c r="P231" s="30"/>
      <c r="Q231" s="30"/>
      <c r="R231" s="30"/>
      <c r="S231" s="50"/>
      <c r="T231" s="50"/>
      <c r="U231" s="50"/>
      <c r="V231" s="50"/>
      <c r="W231" s="50"/>
      <c r="X231" s="50"/>
      <c r="Y231" s="25"/>
    </row>
    <row r="232" spans="1:25" s="14" customFormat="1" ht="46.5" hidden="1" customHeight="1">
      <c r="A232" s="26"/>
      <c r="B232" s="28"/>
      <c r="C232" s="28"/>
      <c r="D232" s="57"/>
      <c r="E232" s="55" t="s">
        <v>420</v>
      </c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30"/>
      <c r="Q232" s="30"/>
      <c r="R232" s="30"/>
      <c r="S232" s="59"/>
      <c r="T232" s="59"/>
      <c r="U232" s="59"/>
      <c r="V232" s="59"/>
      <c r="W232" s="59"/>
      <c r="X232" s="59"/>
      <c r="Y232" s="31"/>
    </row>
    <row r="233" spans="1:25" ht="12.75" hidden="1" customHeight="1">
      <c r="A233" s="20"/>
      <c r="B233" s="22"/>
      <c r="C233" s="22"/>
      <c r="D233" s="53"/>
      <c r="E233" s="54" t="s">
        <v>467</v>
      </c>
      <c r="F233" s="50" t="s">
        <v>176</v>
      </c>
      <c r="G233" s="50"/>
      <c r="H233" s="50"/>
      <c r="I233" s="50"/>
      <c r="J233" s="50"/>
      <c r="K233" s="50"/>
      <c r="L233" s="50"/>
      <c r="M233" s="50"/>
      <c r="N233" s="50"/>
      <c r="O233" s="50"/>
      <c r="P233" s="30"/>
      <c r="Q233" s="30"/>
      <c r="R233" s="30"/>
      <c r="S233" s="50"/>
      <c r="T233" s="50"/>
      <c r="U233" s="50"/>
      <c r="V233" s="50"/>
      <c r="W233" s="50"/>
      <c r="X233" s="50"/>
      <c r="Y233" s="25"/>
    </row>
    <row r="234" spans="1:25" s="14" customFormat="1" ht="46.5" hidden="1" customHeight="1">
      <c r="A234" s="26"/>
      <c r="B234" s="28"/>
      <c r="C234" s="28"/>
      <c r="D234" s="57"/>
      <c r="E234" s="55" t="s">
        <v>433</v>
      </c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30"/>
      <c r="Q234" s="30"/>
      <c r="R234" s="30"/>
      <c r="S234" s="59"/>
      <c r="T234" s="59"/>
      <c r="U234" s="59"/>
      <c r="V234" s="59"/>
      <c r="W234" s="59"/>
      <c r="X234" s="59"/>
      <c r="Y234" s="31"/>
    </row>
    <row r="235" spans="1:25" ht="12.75" hidden="1" customHeight="1">
      <c r="A235" s="20"/>
      <c r="B235" s="22"/>
      <c r="C235" s="22"/>
      <c r="D235" s="53"/>
      <c r="E235" s="54" t="s">
        <v>467</v>
      </c>
      <c r="F235" s="50" t="s">
        <v>176</v>
      </c>
      <c r="G235" s="50"/>
      <c r="H235" s="50"/>
      <c r="I235" s="50"/>
      <c r="J235" s="50"/>
      <c r="K235" s="50"/>
      <c r="L235" s="50"/>
      <c r="M235" s="50"/>
      <c r="N235" s="50"/>
      <c r="O235" s="50"/>
      <c r="P235" s="30"/>
      <c r="Q235" s="30"/>
      <c r="R235" s="30"/>
      <c r="S235" s="50"/>
      <c r="T235" s="50"/>
      <c r="U235" s="50"/>
      <c r="V235" s="50"/>
      <c r="W235" s="50"/>
      <c r="X235" s="50"/>
      <c r="Y235" s="25"/>
    </row>
    <row r="236" spans="1:25" s="14" customFormat="1" ht="46.5" hidden="1" customHeight="1">
      <c r="A236" s="26"/>
      <c r="B236" s="28"/>
      <c r="C236" s="28"/>
      <c r="D236" s="57"/>
      <c r="E236" s="55" t="s">
        <v>421</v>
      </c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30"/>
      <c r="Q236" s="30"/>
      <c r="R236" s="30"/>
      <c r="S236" s="59"/>
      <c r="T236" s="59"/>
      <c r="U236" s="59"/>
      <c r="V236" s="59"/>
      <c r="W236" s="59"/>
      <c r="X236" s="59"/>
      <c r="Y236" s="31"/>
    </row>
    <row r="237" spans="1:25" ht="12.75" hidden="1" customHeight="1">
      <c r="A237" s="20"/>
      <c r="B237" s="22"/>
      <c r="C237" s="22"/>
      <c r="D237" s="53"/>
      <c r="E237" s="54" t="s">
        <v>443</v>
      </c>
      <c r="F237" s="50" t="s">
        <v>187</v>
      </c>
      <c r="G237" s="50"/>
      <c r="H237" s="50"/>
      <c r="I237" s="50"/>
      <c r="J237" s="50"/>
      <c r="K237" s="50"/>
      <c r="L237" s="50"/>
      <c r="M237" s="50"/>
      <c r="N237" s="50"/>
      <c r="O237" s="50"/>
      <c r="P237" s="30"/>
      <c r="Q237" s="30"/>
      <c r="R237" s="30"/>
      <c r="S237" s="50"/>
      <c r="T237" s="50"/>
      <c r="U237" s="50"/>
      <c r="V237" s="50"/>
      <c r="W237" s="50"/>
      <c r="X237" s="50"/>
      <c r="Y237" s="25"/>
    </row>
    <row r="238" spans="1:25" ht="12.75" hidden="1" customHeight="1">
      <c r="A238" s="20"/>
      <c r="B238" s="22"/>
      <c r="C238" s="22"/>
      <c r="D238" s="53"/>
      <c r="E238" s="54" t="s">
        <v>444</v>
      </c>
      <c r="F238" s="50" t="s">
        <v>188</v>
      </c>
      <c r="G238" s="50"/>
      <c r="H238" s="50"/>
      <c r="I238" s="50"/>
      <c r="J238" s="50"/>
      <c r="K238" s="50"/>
      <c r="L238" s="50"/>
      <c r="M238" s="50"/>
      <c r="N238" s="50"/>
      <c r="O238" s="50"/>
      <c r="P238" s="30"/>
      <c r="Q238" s="30"/>
      <c r="R238" s="30"/>
      <c r="S238" s="50"/>
      <c r="T238" s="50"/>
      <c r="U238" s="50"/>
      <c r="V238" s="50"/>
      <c r="W238" s="50"/>
      <c r="X238" s="50"/>
      <c r="Y238" s="25"/>
    </row>
    <row r="239" spans="1:25" s="14" customFormat="1" ht="46.5" hidden="1" customHeight="1">
      <c r="A239" s="26"/>
      <c r="B239" s="28"/>
      <c r="C239" s="28"/>
      <c r="D239" s="57"/>
      <c r="E239" s="55" t="s">
        <v>422</v>
      </c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30"/>
      <c r="Q239" s="30"/>
      <c r="R239" s="30"/>
      <c r="S239" s="59"/>
      <c r="T239" s="59"/>
      <c r="U239" s="59"/>
      <c r="V239" s="59"/>
      <c r="W239" s="59"/>
      <c r="X239" s="59"/>
      <c r="Y239" s="31"/>
    </row>
    <row r="240" spans="1:25" ht="1.5" hidden="1" customHeight="1">
      <c r="A240" s="20"/>
      <c r="B240" s="22"/>
      <c r="C240" s="22"/>
      <c r="D240" s="53"/>
      <c r="E240" s="54" t="s">
        <v>350</v>
      </c>
      <c r="F240" s="50" t="s">
        <v>180</v>
      </c>
      <c r="G240" s="50"/>
      <c r="H240" s="50"/>
      <c r="I240" s="50"/>
      <c r="J240" s="50"/>
      <c r="K240" s="50"/>
      <c r="L240" s="50"/>
      <c r="M240" s="50"/>
      <c r="N240" s="50"/>
      <c r="O240" s="50"/>
      <c r="P240" s="30"/>
      <c r="Q240" s="30"/>
      <c r="R240" s="30"/>
      <c r="S240" s="50"/>
      <c r="T240" s="50"/>
      <c r="U240" s="50"/>
      <c r="V240" s="50"/>
      <c r="W240" s="50"/>
      <c r="X240" s="50"/>
      <c r="Y240" s="25"/>
    </row>
    <row r="241" spans="1:25" s="14" customFormat="1" ht="46.5" hidden="1" customHeight="1">
      <c r="A241" s="26"/>
      <c r="B241" s="28"/>
      <c r="C241" s="28"/>
      <c r="D241" s="57"/>
      <c r="E241" s="55" t="s">
        <v>423</v>
      </c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30"/>
      <c r="Q241" s="30"/>
      <c r="R241" s="30"/>
      <c r="S241" s="59"/>
      <c r="T241" s="59"/>
      <c r="U241" s="59"/>
      <c r="V241" s="59"/>
      <c r="W241" s="59"/>
      <c r="X241" s="59"/>
      <c r="Y241" s="31"/>
    </row>
    <row r="242" spans="1:25" ht="12.75" hidden="1" customHeight="1">
      <c r="A242" s="20"/>
      <c r="B242" s="22"/>
      <c r="C242" s="22"/>
      <c r="D242" s="53"/>
      <c r="E242" s="54" t="s">
        <v>443</v>
      </c>
      <c r="F242" s="50" t="s">
        <v>187</v>
      </c>
      <c r="G242" s="50"/>
      <c r="H242" s="50"/>
      <c r="I242" s="50"/>
      <c r="J242" s="50"/>
      <c r="K242" s="50"/>
      <c r="L242" s="50"/>
      <c r="M242" s="50"/>
      <c r="N242" s="50"/>
      <c r="O242" s="50"/>
      <c r="P242" s="30"/>
      <c r="Q242" s="30"/>
      <c r="R242" s="30"/>
      <c r="S242" s="50"/>
      <c r="T242" s="50"/>
      <c r="U242" s="50"/>
      <c r="V242" s="50"/>
      <c r="W242" s="50"/>
      <c r="X242" s="50"/>
      <c r="Y242" s="25"/>
    </row>
    <row r="243" spans="1:25" ht="12.75" hidden="1" customHeight="1">
      <c r="A243" s="20"/>
      <c r="B243" s="22"/>
      <c r="C243" s="22"/>
      <c r="D243" s="53"/>
      <c r="E243" s="54" t="s">
        <v>444</v>
      </c>
      <c r="F243" s="50" t="s">
        <v>188</v>
      </c>
      <c r="G243" s="50"/>
      <c r="H243" s="50"/>
      <c r="I243" s="50"/>
      <c r="J243" s="50"/>
      <c r="K243" s="50"/>
      <c r="L243" s="50"/>
      <c r="M243" s="50"/>
      <c r="N243" s="50"/>
      <c r="O243" s="50"/>
      <c r="P243" s="30"/>
      <c r="Q243" s="30"/>
      <c r="R243" s="30"/>
      <c r="S243" s="50"/>
      <c r="T243" s="50"/>
      <c r="U243" s="50"/>
      <c r="V243" s="50"/>
      <c r="W243" s="50"/>
      <c r="X243" s="50"/>
      <c r="Y243" s="25"/>
    </row>
    <row r="244" spans="1:25" s="14" customFormat="1" ht="46.5" hidden="1" customHeight="1">
      <c r="A244" s="26"/>
      <c r="B244" s="28"/>
      <c r="C244" s="28"/>
      <c r="D244" s="57"/>
      <c r="E244" s="55" t="s">
        <v>463</v>
      </c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30"/>
      <c r="Q244" s="30"/>
      <c r="R244" s="30"/>
      <c r="S244" s="59"/>
      <c r="T244" s="59"/>
      <c r="U244" s="59"/>
      <c r="V244" s="59"/>
      <c r="W244" s="59"/>
      <c r="X244" s="59"/>
      <c r="Y244" s="31"/>
    </row>
    <row r="245" spans="1:25" ht="12.75" hidden="1" customHeight="1">
      <c r="A245" s="20"/>
      <c r="B245" s="22"/>
      <c r="C245" s="22"/>
      <c r="D245" s="53"/>
      <c r="E245" s="54" t="s">
        <v>371</v>
      </c>
      <c r="F245" s="50" t="s">
        <v>168</v>
      </c>
      <c r="G245" s="50"/>
      <c r="H245" s="50"/>
      <c r="I245" s="50"/>
      <c r="J245" s="50"/>
      <c r="K245" s="50"/>
      <c r="L245" s="50"/>
      <c r="M245" s="50"/>
      <c r="N245" s="50"/>
      <c r="O245" s="50"/>
      <c r="P245" s="30"/>
      <c r="Q245" s="30"/>
      <c r="R245" s="30"/>
      <c r="S245" s="50"/>
      <c r="T245" s="50"/>
      <c r="U245" s="50"/>
      <c r="V245" s="50"/>
      <c r="W245" s="50"/>
      <c r="X245" s="50"/>
      <c r="Y245" s="25"/>
    </row>
    <row r="246" spans="1:25" s="14" customFormat="1" ht="46.5" hidden="1" customHeight="1">
      <c r="A246" s="26"/>
      <c r="B246" s="28"/>
      <c r="C246" s="28"/>
      <c r="D246" s="57"/>
      <c r="E246" s="55" t="s">
        <v>424</v>
      </c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30"/>
      <c r="Q246" s="30"/>
      <c r="R246" s="30"/>
      <c r="S246" s="59"/>
      <c r="T246" s="59"/>
      <c r="U246" s="59"/>
      <c r="V246" s="59"/>
      <c r="W246" s="59"/>
      <c r="X246" s="59"/>
      <c r="Y246" s="31"/>
    </row>
    <row r="247" spans="1:25" ht="12.75" hidden="1" customHeight="1">
      <c r="A247" s="20"/>
      <c r="B247" s="22"/>
      <c r="C247" s="22"/>
      <c r="D247" s="53"/>
      <c r="E247" s="54" t="s">
        <v>454</v>
      </c>
      <c r="F247" s="50" t="s">
        <v>178</v>
      </c>
      <c r="G247" s="50"/>
      <c r="H247" s="50"/>
      <c r="I247" s="50"/>
      <c r="J247" s="50"/>
      <c r="K247" s="50"/>
      <c r="L247" s="50"/>
      <c r="M247" s="50"/>
      <c r="N247" s="50"/>
      <c r="O247" s="50"/>
      <c r="P247" s="30"/>
      <c r="Q247" s="30"/>
      <c r="R247" s="30"/>
      <c r="S247" s="50"/>
      <c r="T247" s="50"/>
      <c r="U247" s="50"/>
      <c r="V247" s="50"/>
      <c r="W247" s="50"/>
      <c r="X247" s="50"/>
      <c r="Y247" s="25"/>
    </row>
    <row r="248" spans="1:25" s="14" customFormat="1" ht="46.5" hidden="1" customHeight="1">
      <c r="A248" s="26"/>
      <c r="B248" s="28"/>
      <c r="C248" s="28"/>
      <c r="D248" s="57"/>
      <c r="E248" s="55" t="s">
        <v>425</v>
      </c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30"/>
      <c r="Q248" s="30"/>
      <c r="R248" s="30"/>
      <c r="S248" s="59"/>
      <c r="T248" s="59"/>
      <c r="U248" s="59"/>
      <c r="V248" s="59"/>
      <c r="W248" s="59"/>
      <c r="X248" s="59"/>
      <c r="Y248" s="31"/>
    </row>
    <row r="249" spans="1:25" ht="12.75" hidden="1" customHeight="1">
      <c r="A249" s="20"/>
      <c r="B249" s="22"/>
      <c r="C249" s="22"/>
      <c r="D249" s="53"/>
      <c r="E249" s="54" t="s">
        <v>367</v>
      </c>
      <c r="F249" s="50" t="s">
        <v>164</v>
      </c>
      <c r="G249" s="50"/>
      <c r="H249" s="50"/>
      <c r="I249" s="50"/>
      <c r="J249" s="50"/>
      <c r="K249" s="50"/>
      <c r="L249" s="50"/>
      <c r="M249" s="50"/>
      <c r="N249" s="50"/>
      <c r="O249" s="50"/>
      <c r="P249" s="30"/>
      <c r="Q249" s="30"/>
      <c r="R249" s="30"/>
      <c r="S249" s="50"/>
      <c r="T249" s="50"/>
      <c r="U249" s="50"/>
      <c r="V249" s="50"/>
      <c r="W249" s="50"/>
      <c r="X249" s="50"/>
      <c r="Y249" s="25"/>
    </row>
    <row r="250" spans="1:25" s="14" customFormat="1" ht="15.75" customHeight="1">
      <c r="A250" s="26" t="s">
        <v>141</v>
      </c>
      <c r="B250" s="28" t="s">
        <v>142</v>
      </c>
      <c r="C250" s="28" t="s">
        <v>90</v>
      </c>
      <c r="D250" s="57" t="s">
        <v>90</v>
      </c>
      <c r="E250" s="55" t="s">
        <v>356</v>
      </c>
      <c r="F250" s="59"/>
      <c r="G250" s="65">
        <v>22662.3</v>
      </c>
      <c r="H250" s="65">
        <v>22662.3</v>
      </c>
      <c r="I250" s="59"/>
      <c r="J250" s="65">
        <v>24000</v>
      </c>
      <c r="K250" s="65">
        <v>24000</v>
      </c>
      <c r="L250" s="59"/>
      <c r="M250" s="65">
        <v>24000</v>
      </c>
      <c r="N250" s="65">
        <v>24000</v>
      </c>
      <c r="O250" s="59"/>
      <c r="P250" s="19">
        <v>0</v>
      </c>
      <c r="Q250" s="19">
        <v>0</v>
      </c>
      <c r="R250" s="30"/>
      <c r="S250" s="65">
        <v>25000</v>
      </c>
      <c r="T250" s="65">
        <v>25000</v>
      </c>
      <c r="U250" s="59"/>
      <c r="V250" s="65">
        <v>25000</v>
      </c>
      <c r="W250" s="65">
        <v>25000</v>
      </c>
      <c r="X250" s="59"/>
      <c r="Y250" s="31"/>
    </row>
    <row r="251" spans="1:25" ht="12.75" customHeight="1">
      <c r="A251" s="20"/>
      <c r="B251" s="22"/>
      <c r="C251" s="22"/>
      <c r="D251" s="53"/>
      <c r="E251" s="54" t="s">
        <v>403</v>
      </c>
      <c r="F251" s="50" t="s">
        <v>183</v>
      </c>
      <c r="G251" s="50"/>
      <c r="H251" s="50"/>
      <c r="I251" s="50"/>
      <c r="J251" s="50"/>
      <c r="K251" s="50"/>
      <c r="L251" s="50"/>
      <c r="M251" s="50"/>
      <c r="N251" s="50"/>
      <c r="O251" s="50"/>
      <c r="P251" s="30"/>
      <c r="Q251" s="30"/>
      <c r="R251" s="30"/>
      <c r="S251" s="50"/>
      <c r="T251" s="50"/>
      <c r="U251" s="50"/>
      <c r="V251" s="50"/>
      <c r="W251" s="50"/>
      <c r="X251" s="50"/>
      <c r="Y251" s="25"/>
    </row>
    <row r="252" spans="1:25" s="14" customFormat="1" ht="25.5" customHeight="1">
      <c r="A252" s="26" t="s">
        <v>143</v>
      </c>
      <c r="B252" s="28" t="s">
        <v>142</v>
      </c>
      <c r="C252" s="28" t="s">
        <v>104</v>
      </c>
      <c r="D252" s="57" t="s">
        <v>90</v>
      </c>
      <c r="E252" s="55" t="s">
        <v>426</v>
      </c>
      <c r="F252" s="59"/>
      <c r="G252" s="57">
        <v>22662.3</v>
      </c>
      <c r="H252" s="57">
        <v>22662.3</v>
      </c>
      <c r="I252" s="59"/>
      <c r="J252" s="57">
        <v>24000</v>
      </c>
      <c r="K252" s="57">
        <v>24000</v>
      </c>
      <c r="L252" s="59"/>
      <c r="M252" s="57">
        <v>24000</v>
      </c>
      <c r="N252" s="57">
        <v>24000</v>
      </c>
      <c r="O252" s="59"/>
      <c r="P252" s="30"/>
      <c r="Q252" s="30"/>
      <c r="R252" s="30"/>
      <c r="S252" s="57">
        <v>25000</v>
      </c>
      <c r="T252" s="57">
        <v>25000</v>
      </c>
      <c r="U252" s="59"/>
      <c r="V252" s="57">
        <v>25000</v>
      </c>
      <c r="W252" s="57">
        <v>25000</v>
      </c>
      <c r="X252" s="59"/>
      <c r="Y252" s="31"/>
    </row>
    <row r="253" spans="1:25" ht="12.75" customHeight="1">
      <c r="A253" s="20"/>
      <c r="B253" s="22"/>
      <c r="C253" s="22"/>
      <c r="D253" s="53"/>
      <c r="E253" s="54" t="s">
        <v>317</v>
      </c>
      <c r="F253" s="53"/>
      <c r="G253" s="57"/>
      <c r="H253" s="57"/>
      <c r="I253" s="53"/>
      <c r="J253" s="57"/>
      <c r="K253" s="57"/>
      <c r="L253" s="53"/>
      <c r="M253" s="57"/>
      <c r="N253" s="57"/>
      <c r="O253" s="53"/>
      <c r="P253" s="30"/>
      <c r="Q253" s="30"/>
      <c r="R253" s="30"/>
      <c r="S253" s="57"/>
      <c r="T253" s="57"/>
      <c r="U253" s="53"/>
      <c r="V253" s="57"/>
      <c r="W253" s="57"/>
      <c r="X253" s="53"/>
      <c r="Y253" s="25"/>
    </row>
    <row r="254" spans="1:25" ht="24" customHeight="1">
      <c r="A254" s="49" t="s">
        <v>144</v>
      </c>
      <c r="B254" s="50" t="s">
        <v>142</v>
      </c>
      <c r="C254" s="50" t="s">
        <v>104</v>
      </c>
      <c r="D254" s="50" t="s">
        <v>92</v>
      </c>
      <c r="E254" s="54" t="s">
        <v>426</v>
      </c>
      <c r="F254" s="12">
        <v>4729</v>
      </c>
      <c r="G254" s="57">
        <v>22662.3</v>
      </c>
      <c r="H254" s="57">
        <v>22662.3</v>
      </c>
      <c r="I254" s="53"/>
      <c r="J254" s="57">
        <v>24000</v>
      </c>
      <c r="K254" s="57">
        <v>24000</v>
      </c>
      <c r="L254" s="53"/>
      <c r="M254" s="57">
        <v>24000</v>
      </c>
      <c r="N254" s="57">
        <v>24000</v>
      </c>
      <c r="O254" s="53"/>
      <c r="P254" s="30"/>
      <c r="Q254" s="30"/>
      <c r="R254" s="30"/>
      <c r="S254" s="57">
        <v>25000</v>
      </c>
      <c r="T254" s="57">
        <v>25000</v>
      </c>
      <c r="U254" s="53"/>
      <c r="V254" s="57">
        <v>25000</v>
      </c>
      <c r="W254" s="57">
        <v>25000</v>
      </c>
      <c r="X254" s="53"/>
      <c r="Y254" s="25"/>
    </row>
    <row r="255" spans="1:25" ht="12.75" customHeight="1">
      <c r="A255" s="20"/>
      <c r="B255" s="22"/>
      <c r="C255" s="22"/>
      <c r="D255" s="53"/>
      <c r="E255" s="54" t="s">
        <v>244</v>
      </c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30"/>
      <c r="Q255" s="30"/>
      <c r="R255" s="30"/>
      <c r="S255" s="53"/>
      <c r="T255" s="53"/>
      <c r="U255" s="53"/>
      <c r="V255" s="53"/>
      <c r="W255" s="53"/>
      <c r="X255" s="53"/>
      <c r="Y255" s="25"/>
    </row>
    <row r="256" spans="1:25" s="14" customFormat="1" ht="2.25" customHeight="1">
      <c r="A256" s="26"/>
      <c r="B256" s="28"/>
      <c r="C256" s="28"/>
      <c r="D256" s="57"/>
      <c r="E256" s="55" t="s">
        <v>455</v>
      </c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30"/>
      <c r="Q256" s="30"/>
      <c r="R256" s="30"/>
      <c r="S256" s="59"/>
      <c r="T256" s="59"/>
      <c r="U256" s="59"/>
      <c r="V256" s="59"/>
      <c r="W256" s="59"/>
      <c r="X256" s="59"/>
      <c r="Y256" s="31"/>
    </row>
    <row r="257" spans="1:25" ht="12.75" hidden="1" customHeight="1">
      <c r="A257" s="20"/>
      <c r="B257" s="22"/>
      <c r="C257" s="22"/>
      <c r="D257" s="53"/>
      <c r="E257" s="54" t="s">
        <v>367</v>
      </c>
      <c r="F257" s="50" t="s">
        <v>164</v>
      </c>
      <c r="G257" s="50"/>
      <c r="H257" s="50"/>
      <c r="I257" s="50"/>
      <c r="J257" s="50"/>
      <c r="K257" s="50"/>
      <c r="L257" s="50"/>
      <c r="M257" s="50"/>
      <c r="N257" s="50"/>
      <c r="O257" s="50"/>
      <c r="P257" s="30"/>
      <c r="Q257" s="30"/>
      <c r="R257" s="30"/>
      <c r="S257" s="50"/>
      <c r="T257" s="50"/>
      <c r="U257" s="50"/>
      <c r="V257" s="50"/>
      <c r="W257" s="50"/>
      <c r="X257" s="50"/>
      <c r="Y257" s="25"/>
    </row>
    <row r="258" spans="1:25" ht="4.5" hidden="1" customHeight="1">
      <c r="A258" s="20"/>
      <c r="B258" s="22"/>
      <c r="C258" s="22"/>
      <c r="D258" s="53"/>
      <c r="E258" s="54" t="s">
        <v>369</v>
      </c>
      <c r="F258" s="50" t="s">
        <v>166</v>
      </c>
      <c r="G258" s="50"/>
      <c r="H258" s="50"/>
      <c r="I258" s="50"/>
      <c r="J258" s="50"/>
      <c r="K258" s="50"/>
      <c r="L258" s="50"/>
      <c r="M258" s="50"/>
      <c r="N258" s="50"/>
      <c r="O258" s="50"/>
      <c r="P258" s="30"/>
      <c r="Q258" s="30"/>
      <c r="R258" s="30"/>
      <c r="S258" s="50"/>
      <c r="T258" s="50"/>
      <c r="U258" s="50"/>
      <c r="V258" s="50"/>
      <c r="W258" s="50"/>
      <c r="X258" s="50"/>
      <c r="Y258" s="25"/>
    </row>
    <row r="259" spans="1:25" ht="12.75" hidden="1" customHeight="1">
      <c r="A259" s="20"/>
      <c r="B259" s="22"/>
      <c r="C259" s="22"/>
      <c r="D259" s="53"/>
      <c r="E259" s="54" t="s">
        <v>371</v>
      </c>
      <c r="F259" s="50" t="s">
        <v>168</v>
      </c>
      <c r="G259" s="50"/>
      <c r="H259" s="50"/>
      <c r="I259" s="50"/>
      <c r="J259" s="50"/>
      <c r="K259" s="50"/>
      <c r="L259" s="50"/>
      <c r="M259" s="50"/>
      <c r="N259" s="50"/>
      <c r="O259" s="50"/>
      <c r="P259" s="30"/>
      <c r="Q259" s="30"/>
      <c r="R259" s="30"/>
      <c r="S259" s="50"/>
      <c r="T259" s="50"/>
      <c r="U259" s="50"/>
      <c r="V259" s="50"/>
      <c r="W259" s="50"/>
      <c r="X259" s="50"/>
      <c r="Y259" s="25"/>
    </row>
    <row r="260" spans="1:25" ht="12.75" hidden="1" customHeight="1">
      <c r="A260" s="20"/>
      <c r="B260" s="22"/>
      <c r="C260" s="22"/>
      <c r="D260" s="53"/>
      <c r="E260" s="54" t="s">
        <v>440</v>
      </c>
      <c r="F260" s="50" t="s">
        <v>190</v>
      </c>
      <c r="G260" s="50"/>
      <c r="H260" s="50"/>
      <c r="I260" s="50"/>
      <c r="J260" s="50"/>
      <c r="K260" s="50"/>
      <c r="L260" s="50"/>
      <c r="M260" s="50"/>
      <c r="N260" s="50"/>
      <c r="O260" s="50"/>
      <c r="P260" s="30"/>
      <c r="Q260" s="30"/>
      <c r="R260" s="30"/>
      <c r="S260" s="50"/>
      <c r="T260" s="50"/>
      <c r="U260" s="50"/>
      <c r="V260" s="50"/>
      <c r="W260" s="50"/>
      <c r="X260" s="50"/>
      <c r="Y260" s="25"/>
    </row>
    <row r="261" spans="1:25" s="14" customFormat="1" ht="46.5" hidden="1" customHeight="1">
      <c r="A261" s="26"/>
      <c r="B261" s="28"/>
      <c r="C261" s="28"/>
      <c r="D261" s="57"/>
      <c r="E261" s="55" t="s">
        <v>456</v>
      </c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30"/>
      <c r="Q261" s="30"/>
      <c r="R261" s="30"/>
      <c r="S261" s="59"/>
      <c r="T261" s="59"/>
      <c r="U261" s="59"/>
      <c r="V261" s="59"/>
      <c r="W261" s="59"/>
      <c r="X261" s="59"/>
      <c r="Y261" s="31"/>
    </row>
    <row r="262" spans="1:25" ht="12.75" hidden="1" customHeight="1">
      <c r="A262" s="20"/>
      <c r="B262" s="22"/>
      <c r="C262" s="22"/>
      <c r="D262" s="53"/>
      <c r="E262" s="54" t="s">
        <v>371</v>
      </c>
      <c r="F262" s="50" t="s">
        <v>168</v>
      </c>
      <c r="G262" s="50"/>
      <c r="H262" s="50"/>
      <c r="I262" s="50"/>
      <c r="J262" s="50"/>
      <c r="K262" s="50"/>
      <c r="L262" s="50"/>
      <c r="M262" s="50"/>
      <c r="N262" s="50"/>
      <c r="O262" s="50"/>
      <c r="P262" s="30"/>
      <c r="Q262" s="30"/>
      <c r="R262" s="30"/>
      <c r="S262" s="50"/>
      <c r="T262" s="50"/>
      <c r="U262" s="50"/>
      <c r="V262" s="50"/>
      <c r="W262" s="50"/>
      <c r="X262" s="50"/>
      <c r="Y262" s="25"/>
    </row>
    <row r="263" spans="1:25" ht="12.75" hidden="1" customHeight="1">
      <c r="A263" s="20"/>
      <c r="B263" s="22"/>
      <c r="C263" s="22"/>
      <c r="D263" s="53"/>
      <c r="E263" s="54" t="s">
        <v>375</v>
      </c>
      <c r="F263" s="50" t="s">
        <v>174</v>
      </c>
      <c r="G263" s="50"/>
      <c r="H263" s="50"/>
      <c r="I263" s="50"/>
      <c r="J263" s="50"/>
      <c r="K263" s="50"/>
      <c r="L263" s="50"/>
      <c r="M263" s="50"/>
      <c r="N263" s="50"/>
      <c r="O263" s="50"/>
      <c r="P263" s="30"/>
      <c r="Q263" s="30"/>
      <c r="R263" s="30"/>
      <c r="S263" s="50"/>
      <c r="T263" s="50"/>
      <c r="U263" s="50"/>
      <c r="V263" s="50"/>
      <c r="W263" s="50"/>
      <c r="X263" s="50"/>
      <c r="Y263" s="25"/>
    </row>
    <row r="264" spans="1:25" ht="12.75" hidden="1" customHeight="1">
      <c r="A264" s="20"/>
      <c r="B264" s="22"/>
      <c r="C264" s="22"/>
      <c r="D264" s="53"/>
      <c r="E264" s="54" t="s">
        <v>345</v>
      </c>
      <c r="F264" s="50" t="s">
        <v>185</v>
      </c>
      <c r="G264" s="50"/>
      <c r="H264" s="50"/>
      <c r="I264" s="50"/>
      <c r="J264" s="50"/>
      <c r="K264" s="50"/>
      <c r="L264" s="50"/>
      <c r="M264" s="50"/>
      <c r="N264" s="50"/>
      <c r="O264" s="50"/>
      <c r="P264" s="30"/>
      <c r="Q264" s="30"/>
      <c r="R264" s="30"/>
      <c r="S264" s="50"/>
      <c r="T264" s="50"/>
      <c r="U264" s="50"/>
      <c r="V264" s="50"/>
      <c r="W264" s="50"/>
      <c r="X264" s="50"/>
      <c r="Y264" s="25"/>
    </row>
    <row r="265" spans="1:25" s="14" customFormat="1" ht="46.5" hidden="1" customHeight="1">
      <c r="A265" s="26"/>
      <c r="B265" s="28"/>
      <c r="C265" s="28"/>
      <c r="D265" s="57"/>
      <c r="E265" s="55" t="s">
        <v>427</v>
      </c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30"/>
      <c r="Q265" s="30"/>
      <c r="R265" s="30"/>
      <c r="S265" s="59"/>
      <c r="T265" s="59"/>
      <c r="U265" s="59"/>
      <c r="V265" s="59"/>
      <c r="W265" s="59"/>
      <c r="X265" s="59"/>
      <c r="Y265" s="31"/>
    </row>
    <row r="266" spans="1:25" ht="12.75" hidden="1" customHeight="1">
      <c r="A266" s="20"/>
      <c r="B266" s="22"/>
      <c r="C266" s="22"/>
      <c r="D266" s="53"/>
      <c r="E266" s="54" t="s">
        <v>403</v>
      </c>
      <c r="F266" s="50" t="s">
        <v>183</v>
      </c>
      <c r="G266" s="50"/>
      <c r="H266" s="50"/>
      <c r="I266" s="50"/>
      <c r="J266" s="50"/>
      <c r="K266" s="50"/>
      <c r="L266" s="50"/>
      <c r="M266" s="50"/>
      <c r="N266" s="50"/>
      <c r="O266" s="50"/>
      <c r="P266" s="30"/>
      <c r="Q266" s="30"/>
      <c r="R266" s="30"/>
      <c r="S266" s="50"/>
      <c r="T266" s="50"/>
      <c r="U266" s="50"/>
      <c r="V266" s="50"/>
      <c r="W266" s="50"/>
      <c r="X266" s="50"/>
      <c r="Y266" s="25"/>
    </row>
    <row r="267" spans="1:25" s="14" customFormat="1" ht="46.5" hidden="1" customHeight="1">
      <c r="A267" s="26"/>
      <c r="B267" s="28"/>
      <c r="C267" s="28"/>
      <c r="D267" s="57"/>
      <c r="E267" s="55" t="s">
        <v>457</v>
      </c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30"/>
      <c r="Q267" s="30"/>
      <c r="R267" s="30"/>
      <c r="S267" s="59"/>
      <c r="T267" s="59"/>
      <c r="U267" s="59"/>
      <c r="V267" s="59"/>
      <c r="W267" s="59"/>
      <c r="X267" s="59"/>
      <c r="Y267" s="31"/>
    </row>
    <row r="268" spans="1:25" ht="12.75" hidden="1" customHeight="1">
      <c r="A268" s="20"/>
      <c r="B268" s="22"/>
      <c r="C268" s="22"/>
      <c r="D268" s="53"/>
      <c r="E268" s="54" t="s">
        <v>435</v>
      </c>
      <c r="F268" s="50" t="s">
        <v>159</v>
      </c>
      <c r="G268" s="50"/>
      <c r="H268" s="50"/>
      <c r="I268" s="50"/>
      <c r="J268" s="50"/>
      <c r="K268" s="50"/>
      <c r="L268" s="50"/>
      <c r="M268" s="50"/>
      <c r="N268" s="50"/>
      <c r="O268" s="50"/>
      <c r="P268" s="30"/>
      <c r="Q268" s="30"/>
      <c r="R268" s="30"/>
      <c r="S268" s="50"/>
      <c r="T268" s="50"/>
      <c r="U268" s="50"/>
      <c r="V268" s="50"/>
      <c r="W268" s="50"/>
      <c r="X268" s="50"/>
      <c r="Y268" s="25"/>
    </row>
    <row r="269" spans="1:25" ht="12.75" hidden="1" customHeight="1">
      <c r="A269" s="20"/>
      <c r="B269" s="22"/>
      <c r="C269" s="22"/>
      <c r="D269" s="53"/>
      <c r="E269" s="54" t="s">
        <v>371</v>
      </c>
      <c r="F269" s="50" t="s">
        <v>168</v>
      </c>
      <c r="G269" s="50"/>
      <c r="H269" s="50"/>
      <c r="I269" s="50"/>
      <c r="J269" s="50"/>
      <c r="K269" s="50"/>
      <c r="L269" s="50"/>
      <c r="M269" s="50"/>
      <c r="N269" s="50"/>
      <c r="O269" s="50"/>
      <c r="P269" s="30"/>
      <c r="Q269" s="30"/>
      <c r="R269" s="30"/>
      <c r="S269" s="50"/>
      <c r="T269" s="50"/>
      <c r="U269" s="50"/>
      <c r="V269" s="50"/>
      <c r="W269" s="50"/>
      <c r="X269" s="50"/>
      <c r="Y269" s="25"/>
    </row>
    <row r="270" spans="1:25" ht="12.75" hidden="1" customHeight="1">
      <c r="A270" s="20"/>
      <c r="B270" s="22"/>
      <c r="C270" s="22"/>
      <c r="D270" s="53"/>
      <c r="E270" s="54" t="s">
        <v>372</v>
      </c>
      <c r="F270" s="50" t="s">
        <v>169</v>
      </c>
      <c r="G270" s="50"/>
      <c r="H270" s="50"/>
      <c r="I270" s="50"/>
      <c r="J270" s="50"/>
      <c r="K270" s="50"/>
      <c r="L270" s="50"/>
      <c r="M270" s="50"/>
      <c r="N270" s="50"/>
      <c r="O270" s="50"/>
      <c r="P270" s="30"/>
      <c r="Q270" s="30"/>
      <c r="R270" s="30"/>
      <c r="S270" s="50"/>
      <c r="T270" s="50"/>
      <c r="U270" s="50"/>
      <c r="V270" s="50"/>
      <c r="W270" s="50"/>
      <c r="X270" s="50"/>
      <c r="Y270" s="25"/>
    </row>
    <row r="271" spans="1:25" s="14" customFormat="1" ht="46.5" hidden="1" customHeight="1">
      <c r="A271" s="26"/>
      <c r="B271" s="28"/>
      <c r="C271" s="28"/>
      <c r="D271" s="57"/>
      <c r="E271" s="55" t="s">
        <v>458</v>
      </c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30"/>
      <c r="Q271" s="30"/>
      <c r="R271" s="30"/>
      <c r="S271" s="59"/>
      <c r="T271" s="59"/>
      <c r="U271" s="59"/>
      <c r="V271" s="59"/>
      <c r="W271" s="59"/>
      <c r="X271" s="59"/>
      <c r="Y271" s="31"/>
    </row>
    <row r="272" spans="1:25" ht="12.75" hidden="1" customHeight="1">
      <c r="A272" s="20"/>
      <c r="B272" s="22"/>
      <c r="C272" s="22"/>
      <c r="D272" s="53"/>
      <c r="E272" s="54" t="s">
        <v>371</v>
      </c>
      <c r="F272" s="50" t="s">
        <v>168</v>
      </c>
      <c r="G272" s="50"/>
      <c r="H272" s="50"/>
      <c r="I272" s="50"/>
      <c r="J272" s="50"/>
      <c r="K272" s="50"/>
      <c r="L272" s="50"/>
      <c r="M272" s="50"/>
      <c r="N272" s="50"/>
      <c r="O272" s="50"/>
      <c r="P272" s="30"/>
      <c r="Q272" s="30"/>
      <c r="R272" s="30"/>
      <c r="S272" s="50"/>
      <c r="T272" s="50"/>
      <c r="U272" s="50"/>
      <c r="V272" s="50"/>
      <c r="W272" s="50"/>
      <c r="X272" s="50"/>
      <c r="Y272" s="25"/>
    </row>
    <row r="273" spans="1:25" ht="2.25" hidden="1" customHeight="1">
      <c r="A273" s="20"/>
      <c r="B273" s="22"/>
      <c r="C273" s="22"/>
      <c r="D273" s="53"/>
      <c r="E273" s="54" t="s">
        <v>375</v>
      </c>
      <c r="F273" s="50" t="s">
        <v>174</v>
      </c>
      <c r="G273" s="50"/>
      <c r="H273" s="50"/>
      <c r="I273" s="50"/>
      <c r="J273" s="50"/>
      <c r="K273" s="50"/>
      <c r="L273" s="50"/>
      <c r="M273" s="50"/>
      <c r="N273" s="50"/>
      <c r="O273" s="50"/>
      <c r="P273" s="30"/>
      <c r="Q273" s="30"/>
      <c r="R273" s="30"/>
      <c r="S273" s="50"/>
      <c r="T273" s="50"/>
      <c r="U273" s="50"/>
      <c r="V273" s="50"/>
      <c r="W273" s="50"/>
      <c r="X273" s="50"/>
      <c r="Y273" s="25"/>
    </row>
    <row r="274" spans="1:25" ht="12.75" hidden="1" customHeight="1">
      <c r="A274" s="20"/>
      <c r="B274" s="22"/>
      <c r="C274" s="22"/>
      <c r="D274" s="53"/>
      <c r="E274" s="54" t="s">
        <v>345</v>
      </c>
      <c r="F274" s="50" t="s">
        <v>185</v>
      </c>
      <c r="G274" s="50"/>
      <c r="H274" s="50"/>
      <c r="I274" s="50"/>
      <c r="J274" s="50"/>
      <c r="K274" s="50"/>
      <c r="L274" s="50"/>
      <c r="M274" s="50"/>
      <c r="N274" s="50"/>
      <c r="O274" s="50"/>
      <c r="P274" s="30"/>
      <c r="Q274" s="30"/>
      <c r="R274" s="30"/>
      <c r="S274" s="50"/>
      <c r="T274" s="50"/>
      <c r="U274" s="50"/>
      <c r="V274" s="50"/>
      <c r="W274" s="50"/>
      <c r="X274" s="50"/>
      <c r="Y274" s="25"/>
    </row>
    <row r="275" spans="1:25" s="14" customFormat="1" ht="46.5" hidden="1" customHeight="1">
      <c r="A275" s="26"/>
      <c r="B275" s="28"/>
      <c r="C275" s="28"/>
      <c r="D275" s="57"/>
      <c r="E275" s="55" t="s">
        <v>459</v>
      </c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30"/>
      <c r="Q275" s="30"/>
      <c r="R275" s="30"/>
      <c r="S275" s="59"/>
      <c r="T275" s="59"/>
      <c r="U275" s="59"/>
      <c r="V275" s="59"/>
      <c r="W275" s="59"/>
      <c r="X275" s="59"/>
      <c r="Y275" s="31"/>
    </row>
    <row r="276" spans="1:25" ht="12.75" hidden="1" customHeight="1">
      <c r="A276" s="20"/>
      <c r="B276" s="22"/>
      <c r="C276" s="22"/>
      <c r="D276" s="53"/>
      <c r="E276" s="54" t="s">
        <v>428</v>
      </c>
      <c r="F276" s="50" t="s">
        <v>181</v>
      </c>
      <c r="G276" s="50"/>
      <c r="H276" s="50"/>
      <c r="I276" s="50"/>
      <c r="J276" s="50"/>
      <c r="K276" s="50"/>
      <c r="L276" s="50"/>
      <c r="M276" s="50"/>
      <c r="N276" s="50"/>
      <c r="O276" s="50"/>
      <c r="P276" s="30"/>
      <c r="Q276" s="30"/>
      <c r="R276" s="30"/>
      <c r="S276" s="50"/>
      <c r="T276" s="50"/>
      <c r="U276" s="50"/>
      <c r="V276" s="50"/>
      <c r="W276" s="50"/>
      <c r="X276" s="50"/>
      <c r="Y276" s="25"/>
    </row>
    <row r="277" spans="1:25" ht="12.75" hidden="1" customHeight="1">
      <c r="A277" s="20"/>
      <c r="B277" s="22"/>
      <c r="C277" s="22"/>
      <c r="D277" s="53"/>
      <c r="E277" s="54" t="s">
        <v>345</v>
      </c>
      <c r="F277" s="50" t="s">
        <v>185</v>
      </c>
      <c r="G277" s="50"/>
      <c r="H277" s="50"/>
      <c r="I277" s="50"/>
      <c r="J277" s="50"/>
      <c r="K277" s="50"/>
      <c r="L277" s="50"/>
      <c r="M277" s="50"/>
      <c r="N277" s="50"/>
      <c r="O277" s="50"/>
      <c r="P277" s="30"/>
      <c r="Q277" s="30"/>
      <c r="R277" s="30"/>
      <c r="S277" s="50"/>
      <c r="T277" s="50"/>
      <c r="U277" s="50"/>
      <c r="V277" s="50"/>
      <c r="W277" s="50"/>
      <c r="X277" s="50"/>
      <c r="Y277" s="25"/>
    </row>
    <row r="278" spans="1:25" s="14" customFormat="1" ht="51" hidden="1" customHeight="1">
      <c r="A278" s="26"/>
      <c r="B278" s="28"/>
      <c r="C278" s="28"/>
      <c r="D278" s="57"/>
      <c r="E278" s="55" t="s">
        <v>460</v>
      </c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30"/>
      <c r="Q278" s="30"/>
      <c r="R278" s="30"/>
      <c r="S278" s="59"/>
      <c r="T278" s="59"/>
      <c r="U278" s="59"/>
      <c r="V278" s="59"/>
      <c r="W278" s="59"/>
      <c r="X278" s="59"/>
      <c r="Y278" s="31"/>
    </row>
    <row r="279" spans="1:25" ht="12.75" hidden="1" customHeight="1">
      <c r="A279" s="20"/>
      <c r="B279" s="22"/>
      <c r="C279" s="22"/>
      <c r="D279" s="53"/>
      <c r="E279" s="54" t="s">
        <v>435</v>
      </c>
      <c r="F279" s="50" t="s">
        <v>159</v>
      </c>
      <c r="G279" s="50"/>
      <c r="H279" s="50"/>
      <c r="I279" s="50"/>
      <c r="J279" s="50"/>
      <c r="K279" s="50"/>
      <c r="L279" s="50"/>
      <c r="M279" s="50"/>
      <c r="N279" s="50"/>
      <c r="O279" s="50"/>
      <c r="P279" s="30"/>
      <c r="Q279" s="30"/>
      <c r="R279" s="30"/>
      <c r="S279" s="50"/>
      <c r="T279" s="50"/>
      <c r="U279" s="50"/>
      <c r="V279" s="50"/>
      <c r="W279" s="50"/>
      <c r="X279" s="50"/>
      <c r="Y279" s="25"/>
    </row>
    <row r="280" spans="1:25" ht="12.75" hidden="1" customHeight="1">
      <c r="A280" s="20"/>
      <c r="B280" s="22"/>
      <c r="C280" s="22"/>
      <c r="D280" s="53"/>
      <c r="E280" s="54" t="s">
        <v>371</v>
      </c>
      <c r="F280" s="50" t="s">
        <v>168</v>
      </c>
      <c r="G280" s="50"/>
      <c r="H280" s="50"/>
      <c r="I280" s="50"/>
      <c r="J280" s="50"/>
      <c r="K280" s="50"/>
      <c r="L280" s="50"/>
      <c r="M280" s="50"/>
      <c r="N280" s="50"/>
      <c r="O280" s="50"/>
      <c r="P280" s="30"/>
      <c r="Q280" s="30"/>
      <c r="R280" s="30"/>
      <c r="S280" s="50"/>
      <c r="T280" s="50"/>
      <c r="U280" s="50"/>
      <c r="V280" s="50"/>
      <c r="W280" s="50"/>
      <c r="X280" s="50"/>
      <c r="Y280" s="25"/>
    </row>
    <row r="281" spans="1:25" ht="12.75" hidden="1" customHeight="1">
      <c r="A281" s="20"/>
      <c r="B281" s="22"/>
      <c r="C281" s="22"/>
      <c r="D281" s="53"/>
      <c r="E281" s="54" t="s">
        <v>375</v>
      </c>
      <c r="F281" s="50" t="s">
        <v>174</v>
      </c>
      <c r="G281" s="50"/>
      <c r="H281" s="50"/>
      <c r="I281" s="50"/>
      <c r="J281" s="50"/>
      <c r="K281" s="50"/>
      <c r="L281" s="50"/>
      <c r="M281" s="50"/>
      <c r="N281" s="50"/>
      <c r="O281" s="50"/>
      <c r="P281" s="30"/>
      <c r="Q281" s="30"/>
      <c r="R281" s="30"/>
      <c r="S281" s="50"/>
      <c r="T281" s="50"/>
      <c r="U281" s="50"/>
      <c r="V281" s="50"/>
      <c r="W281" s="50"/>
      <c r="X281" s="50"/>
      <c r="Y281" s="25"/>
    </row>
    <row r="282" spans="1:25" ht="2.25" hidden="1" customHeight="1">
      <c r="A282" s="20"/>
      <c r="B282" s="22"/>
      <c r="C282" s="22"/>
      <c r="D282" s="53"/>
      <c r="E282" s="54" t="s">
        <v>377</v>
      </c>
      <c r="F282" s="50" t="s">
        <v>182</v>
      </c>
      <c r="G282" s="50"/>
      <c r="H282" s="50"/>
      <c r="I282" s="50"/>
      <c r="J282" s="50"/>
      <c r="K282" s="50"/>
      <c r="L282" s="50"/>
      <c r="M282" s="50"/>
      <c r="N282" s="50"/>
      <c r="O282" s="50"/>
      <c r="P282" s="30"/>
      <c r="Q282" s="30"/>
      <c r="R282" s="30"/>
      <c r="S282" s="50"/>
      <c r="T282" s="50"/>
      <c r="U282" s="50"/>
      <c r="V282" s="50"/>
      <c r="W282" s="50"/>
      <c r="X282" s="50"/>
      <c r="Y282" s="25"/>
    </row>
    <row r="283" spans="1:25" ht="12.75" hidden="1" customHeight="1">
      <c r="A283" s="20"/>
      <c r="B283" s="22"/>
      <c r="C283" s="22"/>
      <c r="D283" s="53"/>
      <c r="E283" s="54" t="s">
        <v>345</v>
      </c>
      <c r="F283" s="50" t="s">
        <v>185</v>
      </c>
      <c r="G283" s="50"/>
      <c r="H283" s="50"/>
      <c r="I283" s="50"/>
      <c r="J283" s="50"/>
      <c r="K283" s="50"/>
      <c r="L283" s="50"/>
      <c r="M283" s="50"/>
      <c r="N283" s="50"/>
      <c r="O283" s="50"/>
      <c r="P283" s="30"/>
      <c r="Q283" s="30"/>
      <c r="R283" s="30"/>
      <c r="S283" s="50"/>
      <c r="T283" s="50"/>
      <c r="U283" s="50"/>
      <c r="V283" s="50"/>
      <c r="W283" s="50"/>
      <c r="X283" s="50"/>
      <c r="Y283" s="25"/>
    </row>
    <row r="284" spans="1:25" s="14" customFormat="1" ht="46.5" hidden="1" customHeight="1">
      <c r="A284" s="26" t="s">
        <v>145</v>
      </c>
      <c r="B284" s="28" t="s">
        <v>142</v>
      </c>
      <c r="C284" s="28" t="s">
        <v>106</v>
      </c>
      <c r="D284" s="57" t="s">
        <v>90</v>
      </c>
      <c r="E284" s="55" t="s">
        <v>429</v>
      </c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30"/>
      <c r="Q284" s="30"/>
      <c r="R284" s="30"/>
      <c r="S284" s="59"/>
      <c r="T284" s="59"/>
      <c r="U284" s="59"/>
      <c r="V284" s="59"/>
      <c r="W284" s="59"/>
      <c r="X284" s="59"/>
      <c r="Y284" s="31"/>
    </row>
    <row r="285" spans="1:25" ht="12.75" hidden="1" customHeight="1">
      <c r="A285" s="20"/>
      <c r="B285" s="22"/>
      <c r="C285" s="22"/>
      <c r="D285" s="53"/>
      <c r="E285" s="54" t="s">
        <v>317</v>
      </c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30"/>
      <c r="Q285" s="30"/>
      <c r="R285" s="30"/>
      <c r="S285" s="53"/>
      <c r="T285" s="53"/>
      <c r="U285" s="53"/>
      <c r="V285" s="53"/>
      <c r="W285" s="53"/>
      <c r="X285" s="53"/>
      <c r="Y285" s="25"/>
    </row>
    <row r="286" spans="1:25" ht="12.75" hidden="1" customHeight="1">
      <c r="A286" s="49" t="s">
        <v>146</v>
      </c>
      <c r="B286" s="50" t="s">
        <v>142</v>
      </c>
      <c r="C286" s="50" t="s">
        <v>106</v>
      </c>
      <c r="D286" s="50" t="s">
        <v>101</v>
      </c>
      <c r="E286" s="54" t="s">
        <v>464</v>
      </c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30"/>
      <c r="Q286" s="30"/>
      <c r="R286" s="30"/>
      <c r="S286" s="53"/>
      <c r="T286" s="53"/>
      <c r="U286" s="53"/>
      <c r="V286" s="53"/>
      <c r="W286" s="53"/>
      <c r="X286" s="53"/>
      <c r="Y286" s="25"/>
    </row>
    <row r="287" spans="1:25" ht="12.75" hidden="1" customHeight="1">
      <c r="A287" s="20"/>
      <c r="B287" s="22"/>
      <c r="C287" s="22"/>
      <c r="D287" s="53"/>
      <c r="E287" s="54" t="s">
        <v>244</v>
      </c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30"/>
      <c r="Q287" s="30"/>
      <c r="R287" s="30"/>
      <c r="S287" s="53"/>
      <c r="T287" s="53"/>
      <c r="U287" s="53"/>
      <c r="V287" s="53"/>
      <c r="W287" s="53"/>
      <c r="X287" s="53"/>
      <c r="Y287" s="25"/>
    </row>
    <row r="288" spans="1:25" s="14" customFormat="1" ht="46.5" hidden="1" customHeight="1">
      <c r="A288" s="26"/>
      <c r="B288" s="28"/>
      <c r="C288" s="28"/>
      <c r="D288" s="57"/>
      <c r="E288" s="55" t="s">
        <v>434</v>
      </c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30"/>
      <c r="Q288" s="30"/>
      <c r="R288" s="30"/>
      <c r="S288" s="59"/>
      <c r="T288" s="59"/>
      <c r="U288" s="59"/>
      <c r="V288" s="59"/>
      <c r="W288" s="59"/>
      <c r="X288" s="59"/>
      <c r="Y288" s="31"/>
    </row>
    <row r="289" spans="1:25" ht="12.75" hidden="1" customHeight="1">
      <c r="A289" s="20"/>
      <c r="B289" s="22"/>
      <c r="C289" s="22"/>
      <c r="D289" s="53"/>
      <c r="E289" s="54" t="s">
        <v>377</v>
      </c>
      <c r="F289" s="50" t="s">
        <v>182</v>
      </c>
      <c r="G289" s="50"/>
      <c r="H289" s="50"/>
      <c r="I289" s="50"/>
      <c r="J289" s="50"/>
      <c r="K289" s="50"/>
      <c r="L289" s="50"/>
      <c r="M289" s="50"/>
      <c r="N289" s="50"/>
      <c r="O289" s="50"/>
      <c r="P289" s="30"/>
      <c r="Q289" s="30"/>
      <c r="R289" s="30"/>
      <c r="S289" s="50"/>
      <c r="T289" s="50"/>
      <c r="U289" s="50"/>
      <c r="V289" s="50"/>
      <c r="W289" s="50"/>
      <c r="X289" s="50"/>
      <c r="Y289" s="25"/>
    </row>
    <row r="290" spans="1:25" s="14" customFormat="1" ht="46.5" hidden="1" customHeight="1">
      <c r="A290" s="26"/>
      <c r="B290" s="28"/>
      <c r="C290" s="28"/>
      <c r="D290" s="57"/>
      <c r="E290" s="55" t="s">
        <v>430</v>
      </c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30"/>
      <c r="Q290" s="30"/>
      <c r="R290" s="30"/>
      <c r="S290" s="59"/>
      <c r="T290" s="59"/>
      <c r="U290" s="59"/>
      <c r="V290" s="59"/>
      <c r="W290" s="59"/>
      <c r="X290" s="59"/>
      <c r="Y290" s="31"/>
    </row>
    <row r="291" spans="1:25" ht="12.75" hidden="1" customHeight="1">
      <c r="A291" s="20"/>
      <c r="B291" s="22"/>
      <c r="C291" s="22"/>
      <c r="D291" s="53"/>
      <c r="E291" s="54" t="s">
        <v>343</v>
      </c>
      <c r="F291" s="50" t="s">
        <v>158</v>
      </c>
      <c r="G291" s="50"/>
      <c r="H291" s="50"/>
      <c r="I291" s="50"/>
      <c r="J291" s="50"/>
      <c r="K291" s="50"/>
      <c r="L291" s="50"/>
      <c r="M291" s="50"/>
      <c r="N291" s="50"/>
      <c r="O291" s="50"/>
      <c r="P291" s="30"/>
      <c r="Q291" s="30"/>
      <c r="R291" s="30"/>
      <c r="S291" s="50"/>
      <c r="T291" s="50"/>
      <c r="U291" s="50"/>
      <c r="V291" s="50"/>
      <c r="W291" s="50"/>
      <c r="X291" s="50"/>
      <c r="Y291" s="25"/>
    </row>
    <row r="292" spans="1:25" s="14" customFormat="1" ht="24" customHeight="1">
      <c r="A292" s="26" t="s">
        <v>147</v>
      </c>
      <c r="B292" s="28" t="s">
        <v>148</v>
      </c>
      <c r="C292" s="28" t="s">
        <v>90</v>
      </c>
      <c r="D292" s="57" t="s">
        <v>90</v>
      </c>
      <c r="E292" s="55" t="s">
        <v>465</v>
      </c>
      <c r="F292" s="59"/>
      <c r="G292" s="59"/>
      <c r="H292" s="65">
        <v>333506.40000000002</v>
      </c>
      <c r="I292" s="59"/>
      <c r="J292" s="59"/>
      <c r="K292" s="65">
        <v>221800</v>
      </c>
      <c r="L292" s="59"/>
      <c r="M292" s="59"/>
      <c r="N292" s="65">
        <v>278000</v>
      </c>
      <c r="O292" s="59"/>
      <c r="P292" s="30"/>
      <c r="Q292" s="19">
        <f>N292-K292</f>
        <v>56200</v>
      </c>
      <c r="R292" s="30"/>
      <c r="S292" s="59"/>
      <c r="T292" s="53">
        <v>290000</v>
      </c>
      <c r="U292" s="59"/>
      <c r="V292" s="59"/>
      <c r="W292" s="53">
        <v>300000</v>
      </c>
      <c r="X292" s="59"/>
      <c r="Y292" s="31"/>
    </row>
    <row r="293" spans="1:25" ht="16.5" customHeight="1">
      <c r="A293" s="20"/>
      <c r="B293" s="22"/>
      <c r="C293" s="22"/>
      <c r="D293" s="53"/>
      <c r="E293" s="54" t="s">
        <v>244</v>
      </c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30"/>
      <c r="Q293" s="30"/>
      <c r="R293" s="30"/>
      <c r="S293" s="53"/>
      <c r="T293" s="53"/>
      <c r="U293" s="53"/>
      <c r="V293" s="53"/>
      <c r="W293" s="53"/>
      <c r="X293" s="53"/>
      <c r="Y293" s="25"/>
    </row>
    <row r="294" spans="1:25" s="14" customFormat="1" ht="16.5" customHeight="1">
      <c r="A294" s="26" t="s">
        <v>149</v>
      </c>
      <c r="B294" s="28" t="s">
        <v>148</v>
      </c>
      <c r="C294" s="28" t="s">
        <v>92</v>
      </c>
      <c r="D294" s="57" t="s">
        <v>90</v>
      </c>
      <c r="E294" s="55" t="s">
        <v>469</v>
      </c>
      <c r="F294" s="59"/>
      <c r="G294" s="59"/>
      <c r="H294" s="53">
        <v>333506.40000000002</v>
      </c>
      <c r="I294" s="59"/>
      <c r="J294" s="59"/>
      <c r="K294" s="53">
        <v>221800</v>
      </c>
      <c r="L294" s="59"/>
      <c r="M294" s="59"/>
      <c r="N294" s="53">
        <v>278000</v>
      </c>
      <c r="O294" s="59"/>
      <c r="P294" s="30"/>
      <c r="Q294" s="30"/>
      <c r="R294" s="30"/>
      <c r="S294" s="59"/>
      <c r="T294" s="53">
        <v>290000</v>
      </c>
      <c r="U294" s="59"/>
      <c r="V294" s="59"/>
      <c r="W294" s="53">
        <v>300000</v>
      </c>
      <c r="X294" s="59"/>
      <c r="Y294" s="31"/>
    </row>
    <row r="295" spans="1:25" ht="12.75" customHeight="1">
      <c r="A295" s="20"/>
      <c r="B295" s="22"/>
      <c r="C295" s="22"/>
      <c r="D295" s="53"/>
      <c r="E295" s="54" t="s">
        <v>317</v>
      </c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30"/>
      <c r="Q295" s="30"/>
      <c r="R295" s="30"/>
      <c r="S295" s="53"/>
      <c r="T295" s="53"/>
      <c r="U295" s="53"/>
      <c r="V295" s="53"/>
      <c r="W295" s="53"/>
      <c r="X295" s="53"/>
      <c r="Y295" s="25"/>
    </row>
    <row r="296" spans="1:25" ht="18.75" customHeight="1">
      <c r="A296" s="49" t="s">
        <v>150</v>
      </c>
      <c r="B296" s="50" t="s">
        <v>148</v>
      </c>
      <c r="C296" s="50" t="s">
        <v>92</v>
      </c>
      <c r="D296" s="50" t="s">
        <v>101</v>
      </c>
      <c r="E296" s="54" t="s">
        <v>470</v>
      </c>
      <c r="F296" s="53"/>
      <c r="G296" s="53"/>
      <c r="H296" s="53">
        <v>333506.40000000002</v>
      </c>
      <c r="I296" s="53"/>
      <c r="J296" s="53"/>
      <c r="K296" s="53">
        <v>221800</v>
      </c>
      <c r="L296" s="53"/>
      <c r="M296" s="53"/>
      <c r="N296" s="53">
        <v>278000</v>
      </c>
      <c r="O296" s="53"/>
      <c r="P296" s="30"/>
      <c r="Q296" s="30"/>
      <c r="R296" s="30"/>
      <c r="S296" s="53"/>
      <c r="T296" s="53">
        <v>290000</v>
      </c>
      <c r="U296" s="53"/>
      <c r="V296" s="53"/>
      <c r="W296" s="53">
        <v>300000</v>
      </c>
      <c r="X296" s="53"/>
      <c r="Y296" s="25"/>
    </row>
    <row r="297" spans="1:25" ht="12.75" customHeight="1">
      <c r="A297" s="20"/>
      <c r="B297" s="22"/>
      <c r="C297" s="22"/>
      <c r="D297" s="53"/>
      <c r="E297" s="54" t="s">
        <v>244</v>
      </c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30"/>
      <c r="Q297" s="30"/>
      <c r="R297" s="30"/>
      <c r="S297" s="53"/>
      <c r="T297" s="53"/>
      <c r="U297" s="53"/>
      <c r="V297" s="53"/>
      <c r="W297" s="53"/>
      <c r="X297" s="53"/>
      <c r="Y297" s="25"/>
    </row>
    <row r="298" spans="1:25" ht="12.75" customHeight="1">
      <c r="A298" s="20"/>
      <c r="B298" s="22"/>
      <c r="C298" s="22"/>
      <c r="D298" s="53"/>
      <c r="E298" s="54" t="s">
        <v>431</v>
      </c>
      <c r="F298" s="53" t="s">
        <v>186</v>
      </c>
      <c r="G298" s="53"/>
      <c r="H298" s="53">
        <v>333506.40000000002</v>
      </c>
      <c r="I298" s="53"/>
      <c r="J298" s="53"/>
      <c r="K298" s="53">
        <v>221800</v>
      </c>
      <c r="L298" s="53"/>
      <c r="M298" s="53"/>
      <c r="N298" s="53">
        <v>278000</v>
      </c>
      <c r="O298" s="53"/>
      <c r="P298" s="30"/>
      <c r="Q298" s="30"/>
      <c r="R298" s="30"/>
      <c r="S298" s="53"/>
      <c r="T298" s="53">
        <v>290000</v>
      </c>
      <c r="U298" s="53"/>
      <c r="V298" s="53"/>
      <c r="W298" s="53">
        <v>300000</v>
      </c>
      <c r="X298" s="53"/>
      <c r="Y298" s="25"/>
    </row>
    <row r="299" spans="1:25" ht="12.75" customHeight="1" thickBot="1">
      <c r="A299" s="32"/>
      <c r="B299" s="34"/>
      <c r="C299" s="34"/>
      <c r="D299" s="73"/>
      <c r="E299" s="74" t="s">
        <v>471</v>
      </c>
      <c r="F299" s="75" t="s">
        <v>152</v>
      </c>
      <c r="G299" s="75"/>
      <c r="H299" s="75"/>
      <c r="I299" s="75"/>
      <c r="J299" s="75"/>
      <c r="K299" s="75"/>
      <c r="L299" s="75"/>
      <c r="M299" s="75"/>
      <c r="N299" s="75"/>
      <c r="O299" s="75"/>
      <c r="P299" s="37"/>
      <c r="Q299" s="37"/>
      <c r="R299" s="37"/>
      <c r="S299" s="75"/>
      <c r="T299" s="75"/>
      <c r="U299" s="75"/>
      <c r="V299" s="75"/>
      <c r="W299" s="75"/>
      <c r="X299" s="75"/>
      <c r="Y299" s="47"/>
    </row>
  </sheetData>
  <mergeCells count="28">
    <mergeCell ref="V3:Y3"/>
    <mergeCell ref="Q7:R7"/>
    <mergeCell ref="Y7:Y8"/>
    <mergeCell ref="G6:I6"/>
    <mergeCell ref="J6:L6"/>
    <mergeCell ref="G7:G8"/>
    <mergeCell ref="H7:I7"/>
    <mergeCell ref="J7:J8"/>
    <mergeCell ref="K7:L7"/>
    <mergeCell ref="M6:O6"/>
    <mergeCell ref="S6:U6"/>
    <mergeCell ref="V6:X6"/>
    <mergeCell ref="A4:Y4"/>
    <mergeCell ref="Y10:Y13"/>
    <mergeCell ref="F6:F8"/>
    <mergeCell ref="W7:X7"/>
    <mergeCell ref="E6:E8"/>
    <mergeCell ref="A6:A8"/>
    <mergeCell ref="B6:B8"/>
    <mergeCell ref="C6:C8"/>
    <mergeCell ref="D6:D8"/>
    <mergeCell ref="P6:R6"/>
    <mergeCell ref="P7:P8"/>
    <mergeCell ref="M7:M8"/>
    <mergeCell ref="N7:O7"/>
    <mergeCell ref="S7:S8"/>
    <mergeCell ref="T7:U7"/>
    <mergeCell ref="V7:V8"/>
  </mergeCells>
  <pageMargins left="0.16" right="0.16" top="0.196850393700787" bottom="0.19" header="0.118110236220472" footer="0.15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Hetum Hamamchyan</dc:creator>
  <cp:lastModifiedBy>Windows User</cp:lastModifiedBy>
  <cp:lastPrinted>2023-06-08T08:50:51Z</cp:lastPrinted>
  <dcterms:created xsi:type="dcterms:W3CDTF">2022-06-16T10:33:45Z</dcterms:created>
  <dcterms:modified xsi:type="dcterms:W3CDTF">2023-06-08T08:50:55Z</dcterms:modified>
</cp:coreProperties>
</file>