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N:\budgetorg\Revenue\SHARING\0_2023_ERAMSYAKNER\Yeramsyak havelvacner\Հավելվածներ\"/>
    </mc:Choice>
  </mc:AlternateContent>
  <bookViews>
    <workbookView xWindow="0" yWindow="0" windowWidth="28800" windowHeight="113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02" i="1" l="1"/>
  <c r="D73" i="1"/>
  <c r="D70" i="1"/>
  <c r="D67" i="1"/>
  <c r="D61" i="1"/>
  <c r="D59" i="1" s="1"/>
  <c r="D55" i="1"/>
  <c r="D47" i="1"/>
  <c r="D45" i="1" s="1"/>
  <c r="D42" i="1"/>
  <c r="D40" i="1" s="1"/>
  <c r="D36" i="1"/>
  <c r="D23" i="1"/>
  <c r="D15" i="1"/>
  <c r="D78" i="1"/>
  <c r="D76" i="1" s="1"/>
  <c r="D65" i="1" l="1"/>
  <c r="D110" i="1" l="1"/>
  <c r="D108" i="1" s="1"/>
  <c r="D107" i="1" s="1"/>
  <c r="D100" i="1"/>
  <c r="D99" i="1" s="1"/>
  <c r="D96" i="1"/>
  <c r="D94" i="1" s="1"/>
  <c r="D93" i="1" s="1"/>
  <c r="D90" i="1"/>
  <c r="D88" i="1" s="1"/>
  <c r="D87" i="1" s="1"/>
  <c r="D84" i="1"/>
  <c r="D52" i="1"/>
  <c r="D50" i="1" s="1"/>
  <c r="D34" i="1"/>
  <c r="D30" i="1"/>
  <c r="D28" i="1" s="1"/>
  <c r="D21" i="1"/>
  <c r="D20" i="1" s="1"/>
  <c r="D13" i="1"/>
  <c r="D12" i="1" s="1"/>
  <c r="D9" i="1"/>
  <c r="D7" i="1"/>
  <c r="D6" i="1" s="1"/>
  <c r="D27" i="1" l="1"/>
  <c r="D82" i="1"/>
  <c r="D81" i="1" s="1"/>
  <c r="D4" i="1" l="1"/>
</calcChain>
</file>

<file path=xl/sharedStrings.xml><?xml version="1.0" encoding="utf-8"?>
<sst xmlns="http://schemas.openxmlformats.org/spreadsheetml/2006/main" count="148" uniqueCount="81">
  <si>
    <t>Շենքերի և շինությունների հիմնանորոգում</t>
  </si>
  <si>
    <t xml:space="preserve"> այդ թվում`</t>
  </si>
  <si>
    <t xml:space="preserve"> ՀՀ վարչապետի աշխատակազմ</t>
  </si>
  <si>
    <t xml:space="preserve"> 1213</t>
  </si>
  <si>
    <t xml:space="preserve"> Տեսչական վերահսկողության ծրագիր</t>
  </si>
  <si>
    <t xml:space="preserve"> 31009</t>
  </si>
  <si>
    <t xml:space="preserve"> ՀՀ առողջապահական և աշխատանքի տեսչական մարմնի շենքային պայմանների բարելավում</t>
  </si>
  <si>
    <t xml:space="preserve"> այդ թվում` ըստ կատարողների</t>
  </si>
  <si>
    <t xml:space="preserve"> ՀՀ  առողջապահության  նախարարություն</t>
  </si>
  <si>
    <t xml:space="preserve"> 1126</t>
  </si>
  <si>
    <t xml:space="preserve"> Առողջապահության ոլորտում պետական քաղաքականության մշակում, ծրագրերի համակարգում և մոնիտորինգ</t>
  </si>
  <si>
    <t xml:space="preserve"> 31003</t>
  </si>
  <si>
    <t xml:space="preserve"> Առողջապահական կազմակերպությունների կառուցում, վերակառուցում</t>
  </si>
  <si>
    <t xml:space="preserve"> ՀՀ քաղաքաշինության կոմիտե</t>
  </si>
  <si>
    <t xml:space="preserve"> ՀՀ կառավարություն</t>
  </si>
  <si>
    <t xml:space="preserve"> ՀՀ էկոնոմիկայի նախարարություն</t>
  </si>
  <si>
    <t xml:space="preserve"> 1058</t>
  </si>
  <si>
    <t xml:space="preserve"> Էկոնոմիկայի ոլորտում պետական քաղաքականության մշակում, ծրագրերի համակարգում և մոնիտորինգ</t>
  </si>
  <si>
    <t xml:space="preserve"> 31002</t>
  </si>
  <si>
    <t xml:space="preserve"> ՀՀ էկոնոմիկայի նախարարության շենքային պայմանների բարելավում</t>
  </si>
  <si>
    <t xml:space="preserve"> ՀՀ  կրթության, գիտության, մշակույթի և սպորտի նախարարություն</t>
  </si>
  <si>
    <t xml:space="preserve"> 1045</t>
  </si>
  <si>
    <t xml:space="preserve"> Նախնական (արհեստագործական) և միջին մասնագիտական կրթություն</t>
  </si>
  <si>
    <t xml:space="preserve"> 32001</t>
  </si>
  <si>
    <t xml:space="preserve"> Նախնական մասնագիտական (արհեստագործական) և միջին մասնագիտական ուսումնական հաստատությունների շենքային պայմանների բարելավում</t>
  </si>
  <si>
    <t xml:space="preserve"> ՀՀ  կրթության , գիտության, մշակույթի և սպորտի նախարարություն</t>
  </si>
  <si>
    <t xml:space="preserve"> 1075</t>
  </si>
  <si>
    <t xml:space="preserve"> Մշակութային ժառանգության ծրագիր</t>
  </si>
  <si>
    <t xml:space="preserve"> Ներդրումներ թանգարանների և պատկերասրահների հիմնանորոգման համար</t>
  </si>
  <si>
    <t xml:space="preserve"> 1111</t>
  </si>
  <si>
    <t xml:space="preserve"> Բարձրագույն և հետբուհական մասնագիտական կրթության ծրագիր</t>
  </si>
  <si>
    <t xml:space="preserve"> Բարձրագույն  ուսումնական հաստատությունների և «Զեյթուն»  ուսանողական ավան»  հիմնադրամի շենքային պայմանների բարելավում</t>
  </si>
  <si>
    <t xml:space="preserve"> 1162</t>
  </si>
  <si>
    <t xml:space="preserve"> Գիտական և գիտատեխնիկական հետազոտությունների ծրագիր</t>
  </si>
  <si>
    <t xml:space="preserve"> 32003</t>
  </si>
  <si>
    <t xml:space="preserve"> Գիտական կենտրոնների վերանորոգում</t>
  </si>
  <si>
    <t xml:space="preserve"> 1163</t>
  </si>
  <si>
    <t xml:space="preserve"> Մասսայական սպորտ</t>
  </si>
  <si>
    <t xml:space="preserve"> 12001</t>
  </si>
  <si>
    <t xml:space="preserve"> Աջակցություն համայնքներին մարզական հաստատությունների շենքային պայմանների բարելավման համար</t>
  </si>
  <si>
    <t xml:space="preserve"> 32002</t>
  </si>
  <si>
    <t xml:space="preserve"> Մարզական օբյեկտների հիմնանորոգում</t>
  </si>
  <si>
    <t xml:space="preserve"> 1168</t>
  </si>
  <si>
    <t xml:space="preserve"> Արվեստների ծրագիր</t>
  </si>
  <si>
    <t xml:space="preserve"> Ներդրումներ թատրոնների և համերգային կազմակերպությունների շենքերի կապիտալ վերանորոգման համար</t>
  </si>
  <si>
    <t xml:space="preserve"> 1183</t>
  </si>
  <si>
    <t xml:space="preserve"> Ապահով դպրոց</t>
  </si>
  <si>
    <t xml:space="preserve"> Կրթական օբյեկտների շենքային պայմանների բարելավում</t>
  </si>
  <si>
    <t xml:space="preserve"> 32004</t>
  </si>
  <si>
    <t xml:space="preserve"> Ավագ մակարդակի կրթություն իրականացնող ուսումնական հաստատությունների շենքային պայմանների բարելավում</t>
  </si>
  <si>
    <t xml:space="preserve"> 32009</t>
  </si>
  <si>
    <t xml:space="preserve"> Հանրակրթական կրթություն իրականացնող ուսումնական հաստատությունների մարզադահլիճների վերակառուցում</t>
  </si>
  <si>
    <t xml:space="preserve"> 1192</t>
  </si>
  <si>
    <t xml:space="preserve"> Կրթության որակի ապահովում</t>
  </si>
  <si>
    <t xml:space="preserve"> 32006</t>
  </si>
  <si>
    <t xml:space="preserve"> ՀՀ  աշխատանքի և սոցիալական հարցերի նախարարություն</t>
  </si>
  <si>
    <t xml:space="preserve"> 1206</t>
  </si>
  <si>
    <t xml:space="preserve"> Սոցիալական պաշտպանության համակարգի բարեփոխումներ</t>
  </si>
  <si>
    <t xml:space="preserve"> Համաշխարհային բանկի աջակցությամբ իրականացվող  Սոցիալական պաշտպանության ոլորտի վարչարարության երկրորդ  ծրագրի շրջանակներում շենքերի և շինությունների հիմնանորոգում</t>
  </si>
  <si>
    <t xml:space="preserve"> ՀՀ ոստիկանություն</t>
  </si>
  <si>
    <t xml:space="preserve"> 1158</t>
  </si>
  <si>
    <t xml:space="preserve"> Ոստիկանության ոլորտի քաղաքականության մշակում, կառավարում, կենտրոնացված միջոցառումներ, մոնիտորինգ և վերահսկողություն</t>
  </si>
  <si>
    <t xml:space="preserve"> 31001</t>
  </si>
  <si>
    <t xml:space="preserve"> ՀՀ ոստիկանության կարիքի բավարարում </t>
  </si>
  <si>
    <t xml:space="preserve"> Մարդու իրավունքների պաշտպանի աշխատակազմ</t>
  </si>
  <si>
    <t xml:space="preserve"> 1060</t>
  </si>
  <si>
    <t xml:space="preserve"> Մարդու իրավունքների պաշտպանություն</t>
  </si>
  <si>
    <t xml:space="preserve"> Հայաստանի Հանրապետության մարդու իրավունքների պաշտպանի աշխատակազմի շենքային պայմանների բարելավում</t>
  </si>
  <si>
    <t xml:space="preserve"> ՀՀ պետական վերահսկողական ծառայություն</t>
  </si>
  <si>
    <t xml:space="preserve"> 1203</t>
  </si>
  <si>
    <t xml:space="preserve"> Պետական վերահսկողական ծառայություններ</t>
  </si>
  <si>
    <t xml:space="preserve"> Պետական վերահսկողական ծառայության շենքային պայմանների ապահովում</t>
  </si>
  <si>
    <t xml:space="preserve"> Կապիտալ դրամաշնորհներ պետական հատվածի այլ մակարդակներին      այդ թվում՛</t>
  </si>
  <si>
    <t xml:space="preserve"> 1115</t>
  </si>
  <si>
    <t xml:space="preserve"> Երիտասարդության ծրագիր</t>
  </si>
  <si>
    <t xml:space="preserve"> Երիտասարդական կենտրոնների ստեղծում</t>
  </si>
  <si>
    <t xml:space="preserve"> </t>
  </si>
  <si>
    <t>հազար դրամներով</t>
  </si>
  <si>
    <t>ՄԻԱՎՈՐՎԱԾ ԱԶԳԵՐԻ ԿԱԶՄԱԿԵՐՊՈՒԹՅԱՆ ԶԱՐԳԱՑՄԱՆ ԾՐԱԳՐԻ «ՇԵՆՔԵՐԻ ԷՆԵՐԳԱԱՐԴՅՈՒՆԱՎԵՏ ԱՐԴԻԱԿԱՆԱՑՄԱՆ ՈՒՂՂՎԱԾ ՆԵՐԴՐՈՒՄՆԵՐԻ ՌԻՍԿԵՐԻ ՆՎԱԶԵՑՈՒՄ» ԾՐԱԳՐԻ ՆԵՐՔՈ ՀԱՄԱՖԻՆԱՆՍԱՎՈՐՄԱՆ ԵՆԹԱԿԱՆ ՄԻՋՈՑԱՌՈՒՄՆԵՐԻ ՑԱՆԿ</t>
  </si>
  <si>
    <t xml:space="preserve"> Համաշխարհային բանկի կողմից իրականացվող ,Կրթության բարելավում ծրագրի լրացուցիչ ֆինանսավորում վարկային ծրագրի շրջանակներում կապիտալ ներդրումներ  հանրակրթական ուսումնական հաստատություններում</t>
  </si>
  <si>
    <t>Հավելված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</si>
</sst>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,##0.0;\(##,##0.0\);\-"/>
  </numFmts>
  <fonts count="11" x14ac:knownFonts="1">
    <font>
      <sz val="11"/>
      <color theme="1"/>
      <name val="Calibri"/>
      <family val="2"/>
      <scheme val="minor"/>
    </font>
    <font>
      <b/>
      <sz val="8"/>
      <name val="GHEA Grapalat"/>
      <family val="2"/>
    </font>
    <font>
      <sz val="8"/>
      <name val="GHEA Grapalat"/>
      <family val="2"/>
    </font>
    <font>
      <i/>
      <sz val="8"/>
      <name val="GHEA Grapalat"/>
      <family val="2"/>
    </font>
    <font>
      <sz val="11"/>
      <color theme="1"/>
      <name val="GHEA Grapalat"/>
      <family val="3"/>
    </font>
    <font>
      <i/>
      <sz val="8"/>
      <name val="GHEA Grapalat"/>
      <family val="3"/>
    </font>
    <font>
      <sz val="10"/>
      <color theme="1"/>
      <name val="GHEA Grapalat"/>
      <family val="3"/>
    </font>
    <font>
      <b/>
      <sz val="12"/>
      <name val="GHEA Grapalat"/>
      <family val="3"/>
    </font>
    <font>
      <sz val="12"/>
      <color theme="1"/>
      <name val="GHEA Grapalat"/>
      <family val="3"/>
    </font>
    <font>
      <sz val="12"/>
      <name val="GHEA Grapalat"/>
      <family val="3"/>
    </font>
    <font>
      <i/>
      <sz val="12"/>
      <name val="GHEA Grapalat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ill="0" applyBorder="0" applyProtection="0">
      <alignment horizontal="right" vertical="top"/>
    </xf>
    <xf numFmtId="164" fontId="2" fillId="0" borderId="0" applyFill="0" applyBorder="0" applyProtection="0">
      <alignment horizontal="right" vertical="top"/>
    </xf>
    <xf numFmtId="164" fontId="3" fillId="0" borderId="0" applyFill="0" applyBorder="0" applyProtection="0">
      <alignment horizontal="right" vertical="top"/>
    </xf>
  </cellStyleXfs>
  <cellXfs count="15">
    <xf numFmtId="0" fontId="0" fillId="0" borderId="0" xfId="0"/>
    <xf numFmtId="0" fontId="4" fillId="0" borderId="0" xfId="0" applyFont="1" applyFill="1" applyAlignment="1">
      <alignment horizontal="left" vertical="top" wrapText="1"/>
    </xf>
    <xf numFmtId="0" fontId="6" fillId="0" borderId="0" xfId="0" applyFont="1" applyFill="1" applyAlignment="1">
      <alignment horizontal="right" vertical="top"/>
    </xf>
    <xf numFmtId="0" fontId="5" fillId="0" borderId="0" xfId="0" applyFont="1" applyFill="1" applyAlignment="1">
      <alignment horizontal="left" vertical="top" wrapText="1"/>
    </xf>
    <xf numFmtId="164" fontId="5" fillId="0" borderId="0" xfId="3" applyFont="1" applyFill="1">
      <alignment horizontal="right" vertical="top"/>
    </xf>
    <xf numFmtId="164" fontId="7" fillId="0" borderId="1" xfId="1" applyFont="1" applyFill="1" applyBorder="1">
      <alignment horizontal="right" vertical="top"/>
    </xf>
    <xf numFmtId="0" fontId="8" fillId="0" borderId="1" xfId="0" applyFont="1" applyFill="1" applyBorder="1" applyAlignment="1">
      <alignment horizontal="left" vertical="top" wrapText="1"/>
    </xf>
    <xf numFmtId="164" fontId="9" fillId="0" borderId="1" xfId="0" applyNumberFormat="1" applyFont="1" applyFill="1" applyBorder="1" applyAlignment="1">
      <alignment horizontal="right" vertical="top"/>
    </xf>
    <xf numFmtId="164" fontId="9" fillId="0" borderId="1" xfId="2" applyFont="1" applyFill="1" applyBorder="1">
      <alignment horizontal="right" vertical="top"/>
    </xf>
    <xf numFmtId="0" fontId="10" fillId="0" borderId="1" xfId="0" applyFont="1" applyFill="1" applyBorder="1" applyAlignment="1">
      <alignment horizontal="left" vertical="top" wrapText="1"/>
    </xf>
    <xf numFmtId="164" fontId="10" fillId="0" borderId="1" xfId="3" applyFont="1" applyFill="1" applyBorder="1">
      <alignment horizontal="right" vertical="top"/>
    </xf>
    <xf numFmtId="0" fontId="8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center" vertical="center" wrapText="1"/>
    </xf>
  </cellXfs>
  <cellStyles count="4">
    <cellStyle name="Normal" xfId="0" builtinId="0"/>
    <cellStyle name="SN_241" xfId="2"/>
    <cellStyle name="SN_b" xfId="1"/>
    <cellStyle name="SN_it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3"/>
  <sheetViews>
    <sheetView tabSelected="1" zoomScaleNormal="100" workbookViewId="0">
      <selection activeCell="G13" sqref="G13"/>
    </sheetView>
  </sheetViews>
  <sheetFormatPr defaultRowHeight="16.5" x14ac:dyDescent="0.25"/>
  <cols>
    <col min="1" max="1" width="6.7109375" style="1" bestFit="1" customWidth="1"/>
    <col min="2" max="2" width="8.28515625" style="1" bestFit="1" customWidth="1"/>
    <col min="3" max="3" width="89.28515625" style="1" customWidth="1"/>
    <col min="4" max="4" width="21.28515625" style="1" customWidth="1"/>
    <col min="5" max="251" width="9.140625" style="1"/>
    <col min="252" max="252" width="89.28515625" style="1" customWidth="1"/>
    <col min="253" max="253" width="13.5703125" style="1" customWidth="1"/>
    <col min="254" max="507" width="9.140625" style="1"/>
    <col min="508" max="508" width="89.28515625" style="1" customWidth="1"/>
    <col min="509" max="509" width="13.5703125" style="1" customWidth="1"/>
    <col min="510" max="763" width="9.140625" style="1"/>
    <col min="764" max="764" width="89.28515625" style="1" customWidth="1"/>
    <col min="765" max="765" width="13.5703125" style="1" customWidth="1"/>
    <col min="766" max="1019" width="9.140625" style="1"/>
    <col min="1020" max="1020" width="89.28515625" style="1" customWidth="1"/>
    <col min="1021" max="1021" width="13.5703125" style="1" customWidth="1"/>
    <col min="1022" max="1275" width="9.140625" style="1"/>
    <col min="1276" max="1276" width="89.28515625" style="1" customWidth="1"/>
    <col min="1277" max="1277" width="13.5703125" style="1" customWidth="1"/>
    <col min="1278" max="1531" width="9.140625" style="1"/>
    <col min="1532" max="1532" width="89.28515625" style="1" customWidth="1"/>
    <col min="1533" max="1533" width="13.5703125" style="1" customWidth="1"/>
    <col min="1534" max="1787" width="9.140625" style="1"/>
    <col min="1788" max="1788" width="89.28515625" style="1" customWidth="1"/>
    <col min="1789" max="1789" width="13.5703125" style="1" customWidth="1"/>
    <col min="1790" max="2043" width="9.140625" style="1"/>
    <col min="2044" max="2044" width="89.28515625" style="1" customWidth="1"/>
    <col min="2045" max="2045" width="13.5703125" style="1" customWidth="1"/>
    <col min="2046" max="2299" width="9.140625" style="1"/>
    <col min="2300" max="2300" width="89.28515625" style="1" customWidth="1"/>
    <col min="2301" max="2301" width="13.5703125" style="1" customWidth="1"/>
    <col min="2302" max="2555" width="9.140625" style="1"/>
    <col min="2556" max="2556" width="89.28515625" style="1" customWidth="1"/>
    <col min="2557" max="2557" width="13.5703125" style="1" customWidth="1"/>
    <col min="2558" max="2811" width="9.140625" style="1"/>
    <col min="2812" max="2812" width="89.28515625" style="1" customWidth="1"/>
    <col min="2813" max="2813" width="13.5703125" style="1" customWidth="1"/>
    <col min="2814" max="3067" width="9.140625" style="1"/>
    <col min="3068" max="3068" width="89.28515625" style="1" customWidth="1"/>
    <col min="3069" max="3069" width="13.5703125" style="1" customWidth="1"/>
    <col min="3070" max="3323" width="9.140625" style="1"/>
    <col min="3324" max="3324" width="89.28515625" style="1" customWidth="1"/>
    <col min="3325" max="3325" width="13.5703125" style="1" customWidth="1"/>
    <col min="3326" max="3579" width="9.140625" style="1"/>
    <col min="3580" max="3580" width="89.28515625" style="1" customWidth="1"/>
    <col min="3581" max="3581" width="13.5703125" style="1" customWidth="1"/>
    <col min="3582" max="3835" width="9.140625" style="1"/>
    <col min="3836" max="3836" width="89.28515625" style="1" customWidth="1"/>
    <col min="3837" max="3837" width="13.5703125" style="1" customWidth="1"/>
    <col min="3838" max="4091" width="9.140625" style="1"/>
    <col min="4092" max="4092" width="89.28515625" style="1" customWidth="1"/>
    <col min="4093" max="4093" width="13.5703125" style="1" customWidth="1"/>
    <col min="4094" max="4347" width="9.140625" style="1"/>
    <col min="4348" max="4348" width="89.28515625" style="1" customWidth="1"/>
    <col min="4349" max="4349" width="13.5703125" style="1" customWidth="1"/>
    <col min="4350" max="4603" width="9.140625" style="1"/>
    <col min="4604" max="4604" width="89.28515625" style="1" customWidth="1"/>
    <col min="4605" max="4605" width="13.5703125" style="1" customWidth="1"/>
    <col min="4606" max="4859" width="9.140625" style="1"/>
    <col min="4860" max="4860" width="89.28515625" style="1" customWidth="1"/>
    <col min="4861" max="4861" width="13.5703125" style="1" customWidth="1"/>
    <col min="4862" max="5115" width="9.140625" style="1"/>
    <col min="5116" max="5116" width="89.28515625" style="1" customWidth="1"/>
    <col min="5117" max="5117" width="13.5703125" style="1" customWidth="1"/>
    <col min="5118" max="5371" width="9.140625" style="1"/>
    <col min="5372" max="5372" width="89.28515625" style="1" customWidth="1"/>
    <col min="5373" max="5373" width="13.5703125" style="1" customWidth="1"/>
    <col min="5374" max="5627" width="9.140625" style="1"/>
    <col min="5628" max="5628" width="89.28515625" style="1" customWidth="1"/>
    <col min="5629" max="5629" width="13.5703125" style="1" customWidth="1"/>
    <col min="5630" max="5883" width="9.140625" style="1"/>
    <col min="5884" max="5884" width="89.28515625" style="1" customWidth="1"/>
    <col min="5885" max="5885" width="13.5703125" style="1" customWidth="1"/>
    <col min="5886" max="6139" width="9.140625" style="1"/>
    <col min="6140" max="6140" width="89.28515625" style="1" customWidth="1"/>
    <col min="6141" max="6141" width="13.5703125" style="1" customWidth="1"/>
    <col min="6142" max="6395" width="9.140625" style="1"/>
    <col min="6396" max="6396" width="89.28515625" style="1" customWidth="1"/>
    <col min="6397" max="6397" width="13.5703125" style="1" customWidth="1"/>
    <col min="6398" max="6651" width="9.140625" style="1"/>
    <col min="6652" max="6652" width="89.28515625" style="1" customWidth="1"/>
    <col min="6653" max="6653" width="13.5703125" style="1" customWidth="1"/>
    <col min="6654" max="6907" width="9.140625" style="1"/>
    <col min="6908" max="6908" width="89.28515625" style="1" customWidth="1"/>
    <col min="6909" max="6909" width="13.5703125" style="1" customWidth="1"/>
    <col min="6910" max="7163" width="9.140625" style="1"/>
    <col min="7164" max="7164" width="89.28515625" style="1" customWidth="1"/>
    <col min="7165" max="7165" width="13.5703125" style="1" customWidth="1"/>
    <col min="7166" max="7419" width="9.140625" style="1"/>
    <col min="7420" max="7420" width="89.28515625" style="1" customWidth="1"/>
    <col min="7421" max="7421" width="13.5703125" style="1" customWidth="1"/>
    <col min="7422" max="7675" width="9.140625" style="1"/>
    <col min="7676" max="7676" width="89.28515625" style="1" customWidth="1"/>
    <col min="7677" max="7677" width="13.5703125" style="1" customWidth="1"/>
    <col min="7678" max="7931" width="9.140625" style="1"/>
    <col min="7932" max="7932" width="89.28515625" style="1" customWidth="1"/>
    <col min="7933" max="7933" width="13.5703125" style="1" customWidth="1"/>
    <col min="7934" max="8187" width="9.140625" style="1"/>
    <col min="8188" max="8188" width="89.28515625" style="1" customWidth="1"/>
    <col min="8189" max="8189" width="13.5703125" style="1" customWidth="1"/>
    <col min="8190" max="8443" width="9.140625" style="1"/>
    <col min="8444" max="8444" width="89.28515625" style="1" customWidth="1"/>
    <col min="8445" max="8445" width="13.5703125" style="1" customWidth="1"/>
    <col min="8446" max="8699" width="9.140625" style="1"/>
    <col min="8700" max="8700" width="89.28515625" style="1" customWidth="1"/>
    <col min="8701" max="8701" width="13.5703125" style="1" customWidth="1"/>
    <col min="8702" max="8955" width="9.140625" style="1"/>
    <col min="8956" max="8956" width="89.28515625" style="1" customWidth="1"/>
    <col min="8957" max="8957" width="13.5703125" style="1" customWidth="1"/>
    <col min="8958" max="9211" width="9.140625" style="1"/>
    <col min="9212" max="9212" width="89.28515625" style="1" customWidth="1"/>
    <col min="9213" max="9213" width="13.5703125" style="1" customWidth="1"/>
    <col min="9214" max="9467" width="9.140625" style="1"/>
    <col min="9468" max="9468" width="89.28515625" style="1" customWidth="1"/>
    <col min="9469" max="9469" width="13.5703125" style="1" customWidth="1"/>
    <col min="9470" max="9723" width="9.140625" style="1"/>
    <col min="9724" max="9724" width="89.28515625" style="1" customWidth="1"/>
    <col min="9725" max="9725" width="13.5703125" style="1" customWidth="1"/>
    <col min="9726" max="9979" width="9.140625" style="1"/>
    <col min="9980" max="9980" width="89.28515625" style="1" customWidth="1"/>
    <col min="9981" max="9981" width="13.5703125" style="1" customWidth="1"/>
    <col min="9982" max="10235" width="9.140625" style="1"/>
    <col min="10236" max="10236" width="89.28515625" style="1" customWidth="1"/>
    <col min="10237" max="10237" width="13.5703125" style="1" customWidth="1"/>
    <col min="10238" max="10491" width="9.140625" style="1"/>
    <col min="10492" max="10492" width="89.28515625" style="1" customWidth="1"/>
    <col min="10493" max="10493" width="13.5703125" style="1" customWidth="1"/>
    <col min="10494" max="10747" width="9.140625" style="1"/>
    <col min="10748" max="10748" width="89.28515625" style="1" customWidth="1"/>
    <col min="10749" max="10749" width="13.5703125" style="1" customWidth="1"/>
    <col min="10750" max="11003" width="9.140625" style="1"/>
    <col min="11004" max="11004" width="89.28515625" style="1" customWidth="1"/>
    <col min="11005" max="11005" width="13.5703125" style="1" customWidth="1"/>
    <col min="11006" max="11259" width="9.140625" style="1"/>
    <col min="11260" max="11260" width="89.28515625" style="1" customWidth="1"/>
    <col min="11261" max="11261" width="13.5703125" style="1" customWidth="1"/>
    <col min="11262" max="11515" width="9.140625" style="1"/>
    <col min="11516" max="11516" width="89.28515625" style="1" customWidth="1"/>
    <col min="11517" max="11517" width="13.5703125" style="1" customWidth="1"/>
    <col min="11518" max="11771" width="9.140625" style="1"/>
    <col min="11772" max="11772" width="89.28515625" style="1" customWidth="1"/>
    <col min="11773" max="11773" width="13.5703125" style="1" customWidth="1"/>
    <col min="11774" max="12027" width="9.140625" style="1"/>
    <col min="12028" max="12028" width="89.28515625" style="1" customWidth="1"/>
    <col min="12029" max="12029" width="13.5703125" style="1" customWidth="1"/>
    <col min="12030" max="12283" width="9.140625" style="1"/>
    <col min="12284" max="12284" width="89.28515625" style="1" customWidth="1"/>
    <col min="12285" max="12285" width="13.5703125" style="1" customWidth="1"/>
    <col min="12286" max="12539" width="9.140625" style="1"/>
    <col min="12540" max="12540" width="89.28515625" style="1" customWidth="1"/>
    <col min="12541" max="12541" width="13.5703125" style="1" customWidth="1"/>
    <col min="12542" max="12795" width="9.140625" style="1"/>
    <col min="12796" max="12796" width="89.28515625" style="1" customWidth="1"/>
    <col min="12797" max="12797" width="13.5703125" style="1" customWidth="1"/>
    <col min="12798" max="13051" width="9.140625" style="1"/>
    <col min="13052" max="13052" width="89.28515625" style="1" customWidth="1"/>
    <col min="13053" max="13053" width="13.5703125" style="1" customWidth="1"/>
    <col min="13054" max="13307" width="9.140625" style="1"/>
    <col min="13308" max="13308" width="89.28515625" style="1" customWidth="1"/>
    <col min="13309" max="13309" width="13.5703125" style="1" customWidth="1"/>
    <col min="13310" max="13563" width="9.140625" style="1"/>
    <col min="13564" max="13564" width="89.28515625" style="1" customWidth="1"/>
    <col min="13565" max="13565" width="13.5703125" style="1" customWidth="1"/>
    <col min="13566" max="13819" width="9.140625" style="1"/>
    <col min="13820" max="13820" width="89.28515625" style="1" customWidth="1"/>
    <col min="13821" max="13821" width="13.5703125" style="1" customWidth="1"/>
    <col min="13822" max="14075" width="9.140625" style="1"/>
    <col min="14076" max="14076" width="89.28515625" style="1" customWidth="1"/>
    <col min="14077" max="14077" width="13.5703125" style="1" customWidth="1"/>
    <col min="14078" max="14331" width="9.140625" style="1"/>
    <col min="14332" max="14332" width="89.28515625" style="1" customWidth="1"/>
    <col min="14333" max="14333" width="13.5703125" style="1" customWidth="1"/>
    <col min="14334" max="14587" width="9.140625" style="1"/>
    <col min="14588" max="14588" width="89.28515625" style="1" customWidth="1"/>
    <col min="14589" max="14589" width="13.5703125" style="1" customWidth="1"/>
    <col min="14590" max="14843" width="9.140625" style="1"/>
    <col min="14844" max="14844" width="89.28515625" style="1" customWidth="1"/>
    <col min="14845" max="14845" width="13.5703125" style="1" customWidth="1"/>
    <col min="14846" max="15099" width="9.140625" style="1"/>
    <col min="15100" max="15100" width="89.28515625" style="1" customWidth="1"/>
    <col min="15101" max="15101" width="13.5703125" style="1" customWidth="1"/>
    <col min="15102" max="15355" width="9.140625" style="1"/>
    <col min="15356" max="15356" width="89.28515625" style="1" customWidth="1"/>
    <col min="15357" max="15357" width="13.5703125" style="1" customWidth="1"/>
    <col min="15358" max="15611" width="9.140625" style="1"/>
    <col min="15612" max="15612" width="89.28515625" style="1" customWidth="1"/>
    <col min="15613" max="15613" width="13.5703125" style="1" customWidth="1"/>
    <col min="15614" max="15867" width="9.140625" style="1"/>
    <col min="15868" max="15868" width="89.28515625" style="1" customWidth="1"/>
    <col min="15869" max="15869" width="13.5703125" style="1" customWidth="1"/>
    <col min="15870" max="16123" width="9.140625" style="1"/>
    <col min="16124" max="16124" width="89.28515625" style="1" customWidth="1"/>
    <col min="16125" max="16125" width="13.5703125" style="1" customWidth="1"/>
    <col min="16126" max="16384" width="9.140625" style="1"/>
  </cols>
  <sheetData>
    <row r="1" spans="1:4" x14ac:dyDescent="0.25">
      <c r="D1" s="1" t="s">
        <v>80</v>
      </c>
    </row>
    <row r="2" spans="1:4" ht="70.5" customHeight="1" x14ac:dyDescent="0.25">
      <c r="A2" s="14" t="s">
        <v>78</v>
      </c>
      <c r="B2" s="14"/>
      <c r="C2" s="14"/>
      <c r="D2" s="14"/>
    </row>
    <row r="3" spans="1:4" x14ac:dyDescent="0.25">
      <c r="D3" s="2" t="s">
        <v>77</v>
      </c>
    </row>
    <row r="4" spans="1:4" ht="17.25" x14ac:dyDescent="0.25">
      <c r="A4" s="13" t="s">
        <v>0</v>
      </c>
      <c r="B4" s="13"/>
      <c r="C4" s="13"/>
      <c r="D4" s="5">
        <f>D6+D12+D20+D27+D81+D87+D93+D99+D107</f>
        <v>15805631.100000001</v>
      </c>
    </row>
    <row r="5" spans="1:4" ht="17.25" x14ac:dyDescent="0.25">
      <c r="A5" s="11" t="s">
        <v>1</v>
      </c>
      <c r="B5" s="11"/>
      <c r="C5" s="11"/>
      <c r="D5" s="6"/>
    </row>
    <row r="6" spans="1:4" ht="17.25" x14ac:dyDescent="0.25">
      <c r="A6" s="12" t="s">
        <v>2</v>
      </c>
      <c r="B6" s="12"/>
      <c r="C6" s="12"/>
      <c r="D6" s="7">
        <f>D7</f>
        <v>105850</v>
      </c>
    </row>
    <row r="7" spans="1:4" ht="17.25" x14ac:dyDescent="0.25">
      <c r="A7" s="6" t="s">
        <v>3</v>
      </c>
      <c r="B7" s="6"/>
      <c r="C7" s="6" t="s">
        <v>4</v>
      </c>
      <c r="D7" s="8">
        <f>D9</f>
        <v>105850</v>
      </c>
    </row>
    <row r="8" spans="1:4" ht="17.25" x14ac:dyDescent="0.25">
      <c r="A8" s="6"/>
      <c r="B8" s="6"/>
      <c r="C8" s="6" t="s">
        <v>1</v>
      </c>
      <c r="D8" s="6"/>
    </row>
    <row r="9" spans="1:4" ht="34.5" x14ac:dyDescent="0.25">
      <c r="A9" s="6"/>
      <c r="B9" s="6" t="s">
        <v>5</v>
      </c>
      <c r="C9" s="6" t="s">
        <v>6</v>
      </c>
      <c r="D9" s="8">
        <f>D11</f>
        <v>105850</v>
      </c>
    </row>
    <row r="10" spans="1:4" ht="17.25" x14ac:dyDescent="0.25">
      <c r="A10" s="6"/>
      <c r="B10" s="6"/>
      <c r="C10" s="6" t="s">
        <v>7</v>
      </c>
      <c r="D10" s="6"/>
    </row>
    <row r="11" spans="1:4" ht="17.25" x14ac:dyDescent="0.25">
      <c r="A11" s="6"/>
      <c r="B11" s="6"/>
      <c r="C11" s="9" t="s">
        <v>2</v>
      </c>
      <c r="D11" s="10">
        <v>105850</v>
      </c>
    </row>
    <row r="12" spans="1:4" ht="17.25" x14ac:dyDescent="0.25">
      <c r="A12" s="12" t="s">
        <v>8</v>
      </c>
      <c r="B12" s="12"/>
      <c r="C12" s="12"/>
      <c r="D12" s="7">
        <f>D13</f>
        <v>6200178.7999999998</v>
      </c>
    </row>
    <row r="13" spans="1:4" ht="34.5" x14ac:dyDescent="0.25">
      <c r="A13" s="6" t="s">
        <v>9</v>
      </c>
      <c r="B13" s="6"/>
      <c r="C13" s="6" t="s">
        <v>10</v>
      </c>
      <c r="D13" s="8">
        <f>D15</f>
        <v>6200178.7999999998</v>
      </c>
    </row>
    <row r="14" spans="1:4" ht="17.25" x14ac:dyDescent="0.25">
      <c r="A14" s="6"/>
      <c r="B14" s="6"/>
      <c r="C14" s="6" t="s">
        <v>1</v>
      </c>
      <c r="D14" s="6"/>
    </row>
    <row r="15" spans="1:4" ht="17.25" x14ac:dyDescent="0.25">
      <c r="A15" s="6"/>
      <c r="B15" s="6" t="s">
        <v>11</v>
      </c>
      <c r="C15" s="6" t="s">
        <v>12</v>
      </c>
      <c r="D15" s="8">
        <f>D17+D18+D19</f>
        <v>6200178.7999999998</v>
      </c>
    </row>
    <row r="16" spans="1:4" ht="17.25" x14ac:dyDescent="0.25">
      <c r="A16" s="6"/>
      <c r="B16" s="6"/>
      <c r="C16" s="6" t="s">
        <v>7</v>
      </c>
      <c r="D16" s="6"/>
    </row>
    <row r="17" spans="1:4" ht="17.25" x14ac:dyDescent="0.25">
      <c r="A17" s="6"/>
      <c r="B17" s="6"/>
      <c r="C17" s="9" t="s">
        <v>8</v>
      </c>
      <c r="D17" s="10">
        <v>2760666.3</v>
      </c>
    </row>
    <row r="18" spans="1:4" ht="17.25" x14ac:dyDescent="0.25">
      <c r="A18" s="6"/>
      <c r="B18" s="6"/>
      <c r="C18" s="9" t="s">
        <v>13</v>
      </c>
      <c r="D18" s="10">
        <v>1797512.5</v>
      </c>
    </row>
    <row r="19" spans="1:4" ht="17.25" x14ac:dyDescent="0.25">
      <c r="A19" s="6"/>
      <c r="B19" s="6"/>
      <c r="C19" s="9" t="s">
        <v>14</v>
      </c>
      <c r="D19" s="10">
        <v>1642000</v>
      </c>
    </row>
    <row r="20" spans="1:4" ht="17.25" x14ac:dyDescent="0.25">
      <c r="A20" s="12" t="s">
        <v>15</v>
      </c>
      <c r="B20" s="12"/>
      <c r="C20" s="12"/>
      <c r="D20" s="7">
        <f>+D21</f>
        <v>244000</v>
      </c>
    </row>
    <row r="21" spans="1:4" ht="34.5" x14ac:dyDescent="0.25">
      <c r="A21" s="6" t="s">
        <v>16</v>
      </c>
      <c r="B21" s="6"/>
      <c r="C21" s="6" t="s">
        <v>17</v>
      </c>
      <c r="D21" s="8">
        <f>D23</f>
        <v>244000</v>
      </c>
    </row>
    <row r="22" spans="1:4" ht="17.25" x14ac:dyDescent="0.25">
      <c r="A22" s="6"/>
      <c r="B22" s="6"/>
      <c r="C22" s="6" t="s">
        <v>1</v>
      </c>
      <c r="D22" s="6"/>
    </row>
    <row r="23" spans="1:4" ht="17.25" x14ac:dyDescent="0.25">
      <c r="A23" s="6"/>
      <c r="B23" s="6" t="s">
        <v>18</v>
      </c>
      <c r="C23" s="6" t="s">
        <v>19</v>
      </c>
      <c r="D23" s="8">
        <f>D25+D26</f>
        <v>244000</v>
      </c>
    </row>
    <row r="24" spans="1:4" ht="17.25" x14ac:dyDescent="0.25">
      <c r="A24" s="6"/>
      <c r="B24" s="6"/>
      <c r="C24" s="6" t="s">
        <v>7</v>
      </c>
      <c r="D24" s="8"/>
    </row>
    <row r="25" spans="1:4" ht="17.25" x14ac:dyDescent="0.25">
      <c r="A25" s="6"/>
      <c r="B25" s="6"/>
      <c r="C25" s="9" t="s">
        <v>15</v>
      </c>
      <c r="D25" s="10">
        <v>238876</v>
      </c>
    </row>
    <row r="26" spans="1:4" ht="17.25" x14ac:dyDescent="0.25">
      <c r="A26" s="6"/>
      <c r="B26" s="6"/>
      <c r="C26" s="9" t="s">
        <v>13</v>
      </c>
      <c r="D26" s="10">
        <v>5124</v>
      </c>
    </row>
    <row r="27" spans="1:4" ht="17.25" x14ac:dyDescent="0.25">
      <c r="A27" s="12" t="s">
        <v>20</v>
      </c>
      <c r="B27" s="12"/>
      <c r="C27" s="12"/>
      <c r="D27" s="7">
        <f>D28+D34+D40+D45+D50+D59+D65+D76</f>
        <v>7046583.1000000006</v>
      </c>
    </row>
    <row r="28" spans="1:4" ht="34.5" x14ac:dyDescent="0.25">
      <c r="A28" s="6" t="s">
        <v>21</v>
      </c>
      <c r="B28" s="6"/>
      <c r="C28" s="6" t="s">
        <v>22</v>
      </c>
      <c r="D28" s="8">
        <f>D30</f>
        <v>1379965.9</v>
      </c>
    </row>
    <row r="29" spans="1:4" ht="17.25" x14ac:dyDescent="0.25">
      <c r="A29" s="6"/>
      <c r="B29" s="6"/>
      <c r="C29" s="6" t="s">
        <v>1</v>
      </c>
      <c r="D29" s="6"/>
    </row>
    <row r="30" spans="1:4" ht="35.25" customHeight="1" x14ac:dyDescent="0.25">
      <c r="A30" s="6"/>
      <c r="B30" s="6" t="s">
        <v>23</v>
      </c>
      <c r="C30" s="6" t="s">
        <v>24</v>
      </c>
      <c r="D30" s="8">
        <f>D32+D33</f>
        <v>1379965.9</v>
      </c>
    </row>
    <row r="31" spans="1:4" ht="17.25" x14ac:dyDescent="0.25">
      <c r="A31" s="6"/>
      <c r="B31" s="6"/>
      <c r="C31" s="6" t="s">
        <v>7</v>
      </c>
      <c r="D31" s="6"/>
    </row>
    <row r="32" spans="1:4" ht="17.25" x14ac:dyDescent="0.25">
      <c r="A32" s="6"/>
      <c r="B32" s="6"/>
      <c r="C32" s="9" t="s">
        <v>25</v>
      </c>
      <c r="D32" s="10">
        <v>521315.7</v>
      </c>
    </row>
    <row r="33" spans="1:4" ht="17.25" x14ac:dyDescent="0.25">
      <c r="A33" s="6"/>
      <c r="B33" s="6"/>
      <c r="C33" s="9" t="s">
        <v>13</v>
      </c>
      <c r="D33" s="10">
        <v>858650.2</v>
      </c>
    </row>
    <row r="34" spans="1:4" ht="17.25" x14ac:dyDescent="0.25">
      <c r="A34" s="6" t="s">
        <v>26</v>
      </c>
      <c r="B34" s="6"/>
      <c r="C34" s="6" t="s">
        <v>27</v>
      </c>
      <c r="D34" s="8">
        <f>D36</f>
        <v>364893.30000000005</v>
      </c>
    </row>
    <row r="35" spans="1:4" ht="17.25" x14ac:dyDescent="0.25">
      <c r="A35" s="6"/>
      <c r="B35" s="6"/>
      <c r="C35" s="6" t="s">
        <v>1</v>
      </c>
      <c r="D35" s="6"/>
    </row>
    <row r="36" spans="1:4" ht="17.25" x14ac:dyDescent="0.25">
      <c r="A36" s="6"/>
      <c r="B36" s="6" t="s">
        <v>23</v>
      </c>
      <c r="C36" s="6" t="s">
        <v>28</v>
      </c>
      <c r="D36" s="8">
        <f>D38+D39</f>
        <v>364893.30000000005</v>
      </c>
    </row>
    <row r="37" spans="1:4" ht="17.25" x14ac:dyDescent="0.25">
      <c r="A37" s="6"/>
      <c r="B37" s="6"/>
      <c r="C37" s="6" t="s">
        <v>7</v>
      </c>
      <c r="D37" s="6"/>
    </row>
    <row r="38" spans="1:4" ht="21" customHeight="1" x14ac:dyDescent="0.25">
      <c r="A38" s="6"/>
      <c r="B38" s="6"/>
      <c r="C38" s="9" t="s">
        <v>25</v>
      </c>
      <c r="D38" s="10">
        <v>200689.1</v>
      </c>
    </row>
    <row r="39" spans="1:4" ht="17.25" x14ac:dyDescent="0.25">
      <c r="A39" s="6"/>
      <c r="B39" s="6"/>
      <c r="C39" s="9" t="s">
        <v>13</v>
      </c>
      <c r="D39" s="10">
        <v>164204.20000000001</v>
      </c>
    </row>
    <row r="40" spans="1:4" ht="17.25" x14ac:dyDescent="0.25">
      <c r="A40" s="6" t="s">
        <v>29</v>
      </c>
      <c r="B40" s="6"/>
      <c r="C40" s="6" t="s">
        <v>30</v>
      </c>
      <c r="D40" s="8">
        <f>+D42</f>
        <v>780750.1</v>
      </c>
    </row>
    <row r="41" spans="1:4" ht="17.25" x14ac:dyDescent="0.25">
      <c r="A41" s="6"/>
      <c r="B41" s="6"/>
      <c r="C41" s="6" t="s">
        <v>1</v>
      </c>
      <c r="D41" s="6"/>
    </row>
    <row r="42" spans="1:4" ht="34.5" x14ac:dyDescent="0.25">
      <c r="A42" s="6"/>
      <c r="B42" s="6" t="s">
        <v>23</v>
      </c>
      <c r="C42" s="6" t="s">
        <v>31</v>
      </c>
      <c r="D42" s="8">
        <f>+D44</f>
        <v>780750.1</v>
      </c>
    </row>
    <row r="43" spans="1:4" ht="17.25" x14ac:dyDescent="0.25">
      <c r="A43" s="6"/>
      <c r="B43" s="6"/>
      <c r="C43" s="6" t="s">
        <v>7</v>
      </c>
      <c r="D43" s="6"/>
    </row>
    <row r="44" spans="1:4" ht="17.25" x14ac:dyDescent="0.25">
      <c r="A44" s="6"/>
      <c r="B44" s="6"/>
      <c r="C44" s="9" t="s">
        <v>13</v>
      </c>
      <c r="D44" s="10">
        <v>780750.1</v>
      </c>
    </row>
    <row r="45" spans="1:4" ht="17.25" x14ac:dyDescent="0.25">
      <c r="A45" s="6" t="s">
        <v>32</v>
      </c>
      <c r="B45" s="6"/>
      <c r="C45" s="6" t="s">
        <v>33</v>
      </c>
      <c r="D45" s="8">
        <f>+D47</f>
        <v>940000</v>
      </c>
    </row>
    <row r="46" spans="1:4" ht="17.25" x14ac:dyDescent="0.25">
      <c r="A46" s="6"/>
      <c r="B46" s="6"/>
      <c r="C46" s="6" t="s">
        <v>1</v>
      </c>
      <c r="D46" s="6"/>
    </row>
    <row r="47" spans="1:4" ht="34.5" x14ac:dyDescent="0.25">
      <c r="A47" s="6"/>
      <c r="B47" s="6" t="s">
        <v>34</v>
      </c>
      <c r="C47" s="6" t="s">
        <v>35</v>
      </c>
      <c r="D47" s="8">
        <f>+D49</f>
        <v>940000</v>
      </c>
    </row>
    <row r="48" spans="1:4" ht="17.25" x14ac:dyDescent="0.25">
      <c r="A48" s="6"/>
      <c r="B48" s="6"/>
      <c r="C48" s="6" t="s">
        <v>7</v>
      </c>
      <c r="D48" s="6"/>
    </row>
    <row r="49" spans="1:4" ht="17.25" x14ac:dyDescent="0.25">
      <c r="A49" s="6"/>
      <c r="B49" s="6"/>
      <c r="C49" s="9" t="s">
        <v>14</v>
      </c>
      <c r="D49" s="10">
        <v>940000</v>
      </c>
    </row>
    <row r="50" spans="1:4" ht="17.25" x14ac:dyDescent="0.25">
      <c r="A50" s="6" t="s">
        <v>36</v>
      </c>
      <c r="B50" s="6"/>
      <c r="C50" s="6" t="s">
        <v>37</v>
      </c>
      <c r="D50" s="8">
        <f>+D52+D55</f>
        <v>771223</v>
      </c>
    </row>
    <row r="51" spans="1:4" ht="17.25" x14ac:dyDescent="0.25">
      <c r="A51" s="6"/>
      <c r="B51" s="6"/>
      <c r="C51" s="6" t="s">
        <v>1</v>
      </c>
      <c r="D51" s="6"/>
    </row>
    <row r="52" spans="1:4" ht="34.5" x14ac:dyDescent="0.25">
      <c r="A52" s="6"/>
      <c r="B52" s="6" t="s">
        <v>38</v>
      </c>
      <c r="C52" s="6" t="s">
        <v>39</v>
      </c>
      <c r="D52" s="8">
        <f>D54</f>
        <v>474836.9</v>
      </c>
    </row>
    <row r="53" spans="1:4" ht="17.25" x14ac:dyDescent="0.25">
      <c r="A53" s="6"/>
      <c r="B53" s="6"/>
      <c r="C53" s="6" t="s">
        <v>7</v>
      </c>
      <c r="D53" s="6"/>
    </row>
    <row r="54" spans="1:4" ht="17.25" x14ac:dyDescent="0.25">
      <c r="A54" s="6"/>
      <c r="B54" s="6"/>
      <c r="C54" s="9" t="s">
        <v>13</v>
      </c>
      <c r="D54" s="10">
        <v>474836.9</v>
      </c>
    </row>
    <row r="55" spans="1:4" ht="34.5" x14ac:dyDescent="0.25">
      <c r="A55" s="6"/>
      <c r="B55" s="6" t="s">
        <v>40</v>
      </c>
      <c r="C55" s="6" t="s">
        <v>41</v>
      </c>
      <c r="D55" s="8">
        <f>D57+D58</f>
        <v>296386.09999999998</v>
      </c>
    </row>
    <row r="56" spans="1:4" ht="17.25" x14ac:dyDescent="0.25">
      <c r="A56" s="6"/>
      <c r="B56" s="6"/>
      <c r="C56" s="6" t="s">
        <v>7</v>
      </c>
      <c r="D56" s="6"/>
    </row>
    <row r="57" spans="1:4" ht="17.25" x14ac:dyDescent="0.25">
      <c r="A57" s="6"/>
      <c r="B57" s="6"/>
      <c r="C57" s="9" t="s">
        <v>25</v>
      </c>
      <c r="D57" s="10">
        <v>119869.1</v>
      </c>
    </row>
    <row r="58" spans="1:4" ht="17.25" x14ac:dyDescent="0.25">
      <c r="A58" s="6"/>
      <c r="B58" s="6"/>
      <c r="C58" s="9" t="s">
        <v>13</v>
      </c>
      <c r="D58" s="10">
        <v>176517</v>
      </c>
    </row>
    <row r="59" spans="1:4" ht="17.25" x14ac:dyDescent="0.25">
      <c r="A59" s="6" t="s">
        <v>42</v>
      </c>
      <c r="B59" s="6"/>
      <c r="C59" s="6" t="s">
        <v>43</v>
      </c>
      <c r="D59" s="8">
        <f>D61</f>
        <v>502236</v>
      </c>
    </row>
    <row r="60" spans="1:4" ht="17.25" x14ac:dyDescent="0.25">
      <c r="A60" s="6"/>
      <c r="B60" s="6"/>
      <c r="C60" s="6" t="s">
        <v>1</v>
      </c>
      <c r="D60" s="6"/>
    </row>
    <row r="61" spans="1:4" ht="34.5" x14ac:dyDescent="0.25">
      <c r="A61" s="6"/>
      <c r="B61" s="6" t="s">
        <v>23</v>
      </c>
      <c r="C61" s="6" t="s">
        <v>44</v>
      </c>
      <c r="D61" s="8">
        <f>+D63+D64</f>
        <v>502236</v>
      </c>
    </row>
    <row r="62" spans="1:4" ht="17.25" x14ac:dyDescent="0.25">
      <c r="A62" s="6"/>
      <c r="B62" s="6"/>
      <c r="C62" s="6" t="s">
        <v>7</v>
      </c>
      <c r="D62" s="6"/>
    </row>
    <row r="63" spans="1:4" ht="17.25" x14ac:dyDescent="0.25">
      <c r="A63" s="6"/>
      <c r="B63" s="6"/>
      <c r="C63" s="9" t="s">
        <v>13</v>
      </c>
      <c r="D63" s="8">
        <v>410344.7</v>
      </c>
    </row>
    <row r="64" spans="1:4" ht="17.25" x14ac:dyDescent="0.25">
      <c r="A64" s="6"/>
      <c r="B64" s="6"/>
      <c r="C64" s="9" t="s">
        <v>14</v>
      </c>
      <c r="D64" s="10">
        <v>91891.3</v>
      </c>
    </row>
    <row r="65" spans="1:4" ht="17.25" x14ac:dyDescent="0.25">
      <c r="A65" s="6" t="s">
        <v>45</v>
      </c>
      <c r="B65" s="6"/>
      <c r="C65" s="6" t="s">
        <v>46</v>
      </c>
      <c r="D65" s="8">
        <f>D67+D70+D73</f>
        <v>1587687.4000000001</v>
      </c>
    </row>
    <row r="66" spans="1:4" ht="17.25" x14ac:dyDescent="0.25">
      <c r="A66" s="6"/>
      <c r="B66" s="6"/>
      <c r="C66" s="6" t="s">
        <v>1</v>
      </c>
      <c r="D66" s="6"/>
    </row>
    <row r="67" spans="1:4" ht="17.25" x14ac:dyDescent="0.25">
      <c r="A67" s="6"/>
      <c r="B67" s="6" t="s">
        <v>23</v>
      </c>
      <c r="C67" s="6" t="s">
        <v>47</v>
      </c>
      <c r="D67" s="8">
        <f>+D69</f>
        <v>290205.2</v>
      </c>
    </row>
    <row r="68" spans="1:4" ht="17.25" x14ac:dyDescent="0.25">
      <c r="A68" s="6"/>
      <c r="B68" s="6"/>
      <c r="C68" s="6" t="s">
        <v>7</v>
      </c>
      <c r="D68" s="6"/>
    </row>
    <row r="69" spans="1:4" ht="17.25" x14ac:dyDescent="0.25">
      <c r="A69" s="6"/>
      <c r="B69" s="6"/>
      <c r="C69" s="9" t="s">
        <v>13</v>
      </c>
      <c r="D69" s="8">
        <v>290205.2</v>
      </c>
    </row>
    <row r="70" spans="1:4" ht="34.5" x14ac:dyDescent="0.25">
      <c r="A70" s="6"/>
      <c r="B70" s="6" t="s">
        <v>48</v>
      </c>
      <c r="C70" s="6" t="s">
        <v>49</v>
      </c>
      <c r="D70" s="8">
        <f>+D72</f>
        <v>43727.1</v>
      </c>
    </row>
    <row r="71" spans="1:4" ht="17.25" x14ac:dyDescent="0.25">
      <c r="A71" s="6"/>
      <c r="B71" s="6"/>
      <c r="C71" s="6" t="s">
        <v>7</v>
      </c>
      <c r="D71" s="6"/>
    </row>
    <row r="72" spans="1:4" ht="17.25" x14ac:dyDescent="0.25">
      <c r="A72" s="6"/>
      <c r="B72" s="6"/>
      <c r="C72" s="9" t="s">
        <v>25</v>
      </c>
      <c r="D72" s="10">
        <v>43727.1</v>
      </c>
    </row>
    <row r="73" spans="1:4" ht="34.5" x14ac:dyDescent="0.25">
      <c r="A73" s="6"/>
      <c r="B73" s="6" t="s">
        <v>50</v>
      </c>
      <c r="C73" s="6" t="s">
        <v>51</v>
      </c>
      <c r="D73" s="8">
        <f>+D75</f>
        <v>1253755.1000000001</v>
      </c>
    </row>
    <row r="74" spans="1:4" ht="17.25" x14ac:dyDescent="0.25">
      <c r="A74" s="6"/>
      <c r="B74" s="6"/>
      <c r="C74" s="6" t="s">
        <v>7</v>
      </c>
      <c r="D74" s="6"/>
    </row>
    <row r="75" spans="1:4" ht="17.25" x14ac:dyDescent="0.25">
      <c r="A75" s="6"/>
      <c r="B75" s="6"/>
      <c r="C75" s="9" t="s">
        <v>13</v>
      </c>
      <c r="D75" s="10">
        <v>1253755.1000000001</v>
      </c>
    </row>
    <row r="76" spans="1:4" ht="17.25" x14ac:dyDescent="0.25">
      <c r="A76" s="6" t="s">
        <v>52</v>
      </c>
      <c r="B76" s="6"/>
      <c r="C76" s="6" t="s">
        <v>53</v>
      </c>
      <c r="D76" s="8">
        <f>+D78</f>
        <v>719827.4</v>
      </c>
    </row>
    <row r="77" spans="1:4" ht="17.25" x14ac:dyDescent="0.25">
      <c r="A77" s="6"/>
      <c r="B77" s="6"/>
      <c r="C77" s="6" t="s">
        <v>1</v>
      </c>
      <c r="D77" s="6"/>
    </row>
    <row r="78" spans="1:4" ht="51.75" x14ac:dyDescent="0.25">
      <c r="A78" s="6"/>
      <c r="B78" s="6" t="s">
        <v>54</v>
      </c>
      <c r="C78" s="6" t="s">
        <v>79</v>
      </c>
      <c r="D78" s="8">
        <f>+D80</f>
        <v>719827.4</v>
      </c>
    </row>
    <row r="79" spans="1:4" ht="17.25" x14ac:dyDescent="0.25">
      <c r="A79" s="6"/>
      <c r="B79" s="6"/>
      <c r="C79" s="6" t="s">
        <v>7</v>
      </c>
      <c r="D79" s="6"/>
    </row>
    <row r="80" spans="1:4" ht="17.25" x14ac:dyDescent="0.25">
      <c r="A80" s="6"/>
      <c r="B80" s="6"/>
      <c r="C80" s="9" t="s">
        <v>25</v>
      </c>
      <c r="D80" s="10">
        <v>719827.4</v>
      </c>
    </row>
    <row r="81" spans="1:4" ht="17.25" x14ac:dyDescent="0.25">
      <c r="A81" s="12" t="s">
        <v>55</v>
      </c>
      <c r="B81" s="12"/>
      <c r="C81" s="12"/>
      <c r="D81" s="7">
        <f>D82</f>
        <v>943841</v>
      </c>
    </row>
    <row r="82" spans="1:4" ht="34.5" x14ac:dyDescent="0.25">
      <c r="A82" s="6" t="s">
        <v>56</v>
      </c>
      <c r="B82" s="6"/>
      <c r="C82" s="6" t="s">
        <v>57</v>
      </c>
      <c r="D82" s="8">
        <f>D84</f>
        <v>943841</v>
      </c>
    </row>
    <row r="83" spans="1:4" ht="17.25" x14ac:dyDescent="0.25">
      <c r="A83" s="6"/>
      <c r="B83" s="6"/>
      <c r="C83" s="6" t="s">
        <v>1</v>
      </c>
      <c r="D83" s="6"/>
    </row>
    <row r="84" spans="1:4" ht="37.5" customHeight="1" x14ac:dyDescent="0.25">
      <c r="A84" s="6"/>
      <c r="B84" s="6" t="s">
        <v>23</v>
      </c>
      <c r="C84" s="6" t="s">
        <v>58</v>
      </c>
      <c r="D84" s="8">
        <f>D86</f>
        <v>943841</v>
      </c>
    </row>
    <row r="85" spans="1:4" ht="17.25" x14ac:dyDescent="0.25">
      <c r="A85" s="6"/>
      <c r="B85" s="6"/>
      <c r="C85" s="6" t="s">
        <v>7</v>
      </c>
      <c r="D85" s="6"/>
    </row>
    <row r="86" spans="1:4" ht="17.25" x14ac:dyDescent="0.25">
      <c r="A86" s="6"/>
      <c r="B86" s="6"/>
      <c r="C86" s="9" t="s">
        <v>55</v>
      </c>
      <c r="D86" s="10">
        <v>943841</v>
      </c>
    </row>
    <row r="87" spans="1:4" ht="17.25" x14ac:dyDescent="0.25">
      <c r="A87" s="12" t="s">
        <v>59</v>
      </c>
      <c r="B87" s="12"/>
      <c r="C87" s="12"/>
      <c r="D87" s="7">
        <f>D88</f>
        <v>642288.5</v>
      </c>
    </row>
    <row r="88" spans="1:4" ht="34.5" x14ac:dyDescent="0.25">
      <c r="A88" s="6" t="s">
        <v>60</v>
      </c>
      <c r="B88" s="6"/>
      <c r="C88" s="6" t="s">
        <v>61</v>
      </c>
      <c r="D88" s="8">
        <f>D90</f>
        <v>642288.5</v>
      </c>
    </row>
    <row r="89" spans="1:4" ht="17.25" x14ac:dyDescent="0.25">
      <c r="A89" s="6"/>
      <c r="B89" s="6"/>
      <c r="C89" s="6" t="s">
        <v>1</v>
      </c>
      <c r="D89" s="6"/>
    </row>
    <row r="90" spans="1:4" ht="17.25" x14ac:dyDescent="0.25">
      <c r="A90" s="6"/>
      <c r="B90" s="6" t="s">
        <v>62</v>
      </c>
      <c r="C90" s="6" t="s">
        <v>63</v>
      </c>
      <c r="D90" s="8">
        <f>D92</f>
        <v>642288.5</v>
      </c>
    </row>
    <row r="91" spans="1:4" ht="17.25" x14ac:dyDescent="0.25">
      <c r="A91" s="6"/>
      <c r="B91" s="6"/>
      <c r="C91" s="6" t="s">
        <v>7</v>
      </c>
      <c r="D91" s="6"/>
    </row>
    <row r="92" spans="1:4" ht="17.25" x14ac:dyDescent="0.25">
      <c r="A92" s="6"/>
      <c r="B92" s="6"/>
      <c r="C92" s="9" t="s">
        <v>59</v>
      </c>
      <c r="D92" s="10">
        <v>642288.5</v>
      </c>
    </row>
    <row r="93" spans="1:4" ht="17.25" x14ac:dyDescent="0.25">
      <c r="A93" s="12" t="s">
        <v>64</v>
      </c>
      <c r="B93" s="12"/>
      <c r="C93" s="12"/>
      <c r="D93" s="7">
        <f>D94</f>
        <v>24151.8</v>
      </c>
    </row>
    <row r="94" spans="1:4" ht="34.5" x14ac:dyDescent="0.25">
      <c r="A94" s="6" t="s">
        <v>65</v>
      </c>
      <c r="B94" s="6"/>
      <c r="C94" s="6" t="s">
        <v>66</v>
      </c>
      <c r="D94" s="8">
        <f>D96</f>
        <v>24151.8</v>
      </c>
    </row>
    <row r="95" spans="1:4" ht="17.25" x14ac:dyDescent="0.25">
      <c r="A95" s="6"/>
      <c r="B95" s="6"/>
      <c r="C95" s="6" t="s">
        <v>1</v>
      </c>
      <c r="D95" s="6"/>
    </row>
    <row r="96" spans="1:4" ht="34.5" x14ac:dyDescent="0.25">
      <c r="A96" s="6"/>
      <c r="B96" s="6" t="s">
        <v>11</v>
      </c>
      <c r="C96" s="6" t="s">
        <v>67</v>
      </c>
      <c r="D96" s="8">
        <f>D98</f>
        <v>24151.8</v>
      </c>
    </row>
    <row r="97" spans="1:4" ht="17.25" x14ac:dyDescent="0.25">
      <c r="A97" s="6"/>
      <c r="B97" s="6"/>
      <c r="C97" s="6" t="s">
        <v>7</v>
      </c>
      <c r="D97" s="6"/>
    </row>
    <row r="98" spans="1:4" ht="17.25" x14ac:dyDescent="0.25">
      <c r="A98" s="6"/>
      <c r="B98" s="6"/>
      <c r="C98" s="9" t="s">
        <v>64</v>
      </c>
      <c r="D98" s="10">
        <v>24151.8</v>
      </c>
    </row>
    <row r="99" spans="1:4" ht="17.25" x14ac:dyDescent="0.25">
      <c r="A99" s="12" t="s">
        <v>68</v>
      </c>
      <c r="B99" s="12"/>
      <c r="C99" s="12"/>
      <c r="D99" s="7">
        <f>D100</f>
        <v>546093.9</v>
      </c>
    </row>
    <row r="100" spans="1:4" ht="17.25" x14ac:dyDescent="0.25">
      <c r="A100" s="6" t="s">
        <v>69</v>
      </c>
      <c r="B100" s="6"/>
      <c r="C100" s="6" t="s">
        <v>70</v>
      </c>
      <c r="D100" s="8">
        <f>D102</f>
        <v>546093.9</v>
      </c>
    </row>
    <row r="101" spans="1:4" ht="17.25" x14ac:dyDescent="0.25">
      <c r="A101" s="6"/>
      <c r="B101" s="6"/>
      <c r="C101" s="6" t="s">
        <v>1</v>
      </c>
      <c r="D101" s="6"/>
    </row>
    <row r="102" spans="1:4" ht="17.25" x14ac:dyDescent="0.25">
      <c r="A102" s="6"/>
      <c r="B102" s="6" t="s">
        <v>11</v>
      </c>
      <c r="C102" s="6" t="s">
        <v>71</v>
      </c>
      <c r="D102" s="8">
        <f>+D104</f>
        <v>546093.9</v>
      </c>
    </row>
    <row r="103" spans="1:4" ht="17.25" x14ac:dyDescent="0.25">
      <c r="A103" s="6"/>
      <c r="B103" s="6"/>
      <c r="C103" s="6" t="s">
        <v>7</v>
      </c>
      <c r="D103" s="6"/>
    </row>
    <row r="104" spans="1:4" ht="17.25" x14ac:dyDescent="0.25">
      <c r="A104" s="6"/>
      <c r="B104" s="6"/>
      <c r="C104" s="9" t="s">
        <v>13</v>
      </c>
      <c r="D104" s="10">
        <v>546093.9</v>
      </c>
    </row>
    <row r="105" spans="1:4" ht="17.25" x14ac:dyDescent="0.25">
      <c r="A105" s="13" t="s">
        <v>72</v>
      </c>
      <c r="B105" s="13"/>
      <c r="C105" s="13"/>
      <c r="D105" s="5"/>
    </row>
    <row r="106" spans="1:4" ht="17.25" x14ac:dyDescent="0.25">
      <c r="A106" s="11" t="s">
        <v>1</v>
      </c>
      <c r="B106" s="11"/>
      <c r="C106" s="11"/>
      <c r="D106" s="6"/>
    </row>
    <row r="107" spans="1:4" ht="17.25" x14ac:dyDescent="0.25">
      <c r="A107" s="12" t="s">
        <v>25</v>
      </c>
      <c r="B107" s="12"/>
      <c r="C107" s="12"/>
      <c r="D107" s="7">
        <f>D108</f>
        <v>52644</v>
      </c>
    </row>
    <row r="108" spans="1:4" ht="17.25" x14ac:dyDescent="0.25">
      <c r="A108" s="6" t="s">
        <v>73</v>
      </c>
      <c r="B108" s="6"/>
      <c r="C108" s="6" t="s">
        <v>74</v>
      </c>
      <c r="D108" s="8">
        <f>D110</f>
        <v>52644</v>
      </c>
    </row>
    <row r="109" spans="1:4" ht="17.25" x14ac:dyDescent="0.25">
      <c r="A109" s="6"/>
      <c r="B109" s="6"/>
      <c r="C109" s="6" t="s">
        <v>1</v>
      </c>
      <c r="D109" s="6"/>
    </row>
    <row r="110" spans="1:4" ht="17.25" x14ac:dyDescent="0.25">
      <c r="A110" s="6"/>
      <c r="B110" s="6" t="s">
        <v>23</v>
      </c>
      <c r="C110" s="6" t="s">
        <v>75</v>
      </c>
      <c r="D110" s="8">
        <f>D112</f>
        <v>52644</v>
      </c>
    </row>
    <row r="111" spans="1:4" ht="17.25" x14ac:dyDescent="0.25">
      <c r="A111" s="6"/>
      <c r="B111" s="6"/>
      <c r="C111" s="6" t="s">
        <v>7</v>
      </c>
      <c r="D111" s="6"/>
    </row>
    <row r="112" spans="1:4" ht="17.25" x14ac:dyDescent="0.25">
      <c r="A112" s="6"/>
      <c r="B112" s="6"/>
      <c r="C112" s="9" t="s">
        <v>25</v>
      </c>
      <c r="D112" s="10">
        <v>52644</v>
      </c>
    </row>
    <row r="113" spans="3:4" x14ac:dyDescent="0.25">
      <c r="C113" s="3" t="s">
        <v>76</v>
      </c>
      <c r="D113" s="4">
        <v>0</v>
      </c>
    </row>
  </sheetData>
  <mergeCells count="14">
    <mergeCell ref="A27:C27"/>
    <mergeCell ref="A2:D2"/>
    <mergeCell ref="A4:C4"/>
    <mergeCell ref="A5:C5"/>
    <mergeCell ref="A6:C6"/>
    <mergeCell ref="A12:C12"/>
    <mergeCell ref="A20:C20"/>
    <mergeCell ref="A106:C106"/>
    <mergeCell ref="A107:C107"/>
    <mergeCell ref="A81:C81"/>
    <mergeCell ref="A87:C87"/>
    <mergeCell ref="A93:C93"/>
    <mergeCell ref="A99:C99"/>
    <mergeCell ref="A105:C105"/>
  </mergeCells>
  <pageMargins left="0.7" right="0.7" top="0.75" bottom="0.75" header="0.3" footer="0.3"/>
  <pageSetup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belag</dc:creator>
  <cp:lastModifiedBy>Artak Karapetyan</cp:lastModifiedBy>
  <dcterms:created xsi:type="dcterms:W3CDTF">2022-12-23T11:20:29Z</dcterms:created>
  <dcterms:modified xsi:type="dcterms:W3CDTF">2022-12-29T05:18:23Z</dcterms:modified>
</cp:coreProperties>
</file>