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28800" windowHeight="10995"/>
  </bookViews>
  <sheets>
    <sheet name="2019bacvacq (2)" sheetId="7" r:id="rId1"/>
  </sheets>
  <definedNames>
    <definedName name="_xlnm.Print_Titles" localSheetId="0">'2019bacvacq (2)'!$6:$7</definedName>
  </definedNames>
  <calcPr calcId="162913"/>
</workbook>
</file>

<file path=xl/calcChain.xml><?xml version="1.0" encoding="utf-8"?>
<calcChain xmlns="http://schemas.openxmlformats.org/spreadsheetml/2006/main">
  <c r="C47" i="7" l="1"/>
  <c r="C45" i="7" s="1"/>
  <c r="D45" i="7"/>
  <c r="D42" i="7" s="1"/>
  <c r="D40" i="7" s="1"/>
  <c r="C31" i="7"/>
  <c r="C29" i="7"/>
  <c r="D29" i="7"/>
  <c r="C23" i="7"/>
  <c r="C21" i="7"/>
  <c r="C19" i="7"/>
  <c r="D21" i="7"/>
  <c r="D19" i="7" s="1"/>
  <c r="C44" i="7"/>
  <c r="C42" i="7" s="1"/>
  <c r="C40" i="7" s="1"/>
  <c r="C39" i="7"/>
  <c r="C37" i="7" s="1"/>
  <c r="C36" i="7"/>
  <c r="C28" i="7"/>
  <c r="C26" i="7"/>
  <c r="C24" i="7"/>
  <c r="C18" i="7"/>
  <c r="C16" i="7" s="1"/>
  <c r="C14" i="7" s="1"/>
  <c r="C13" i="7"/>
  <c r="D34" i="7"/>
  <c r="D32" i="7" s="1"/>
  <c r="C11" i="7"/>
  <c r="C34" i="7"/>
  <c r="C32" i="7" s="1"/>
  <c r="D37" i="7"/>
  <c r="D26" i="7"/>
  <c r="D24" i="7"/>
  <c r="D16" i="7"/>
  <c r="D14" i="7"/>
  <c r="D11" i="7"/>
  <c r="D9" i="7" s="1"/>
  <c r="C9" i="7" l="1"/>
</calcChain>
</file>

<file path=xl/sharedStrings.xml><?xml version="1.0" encoding="utf-8"?>
<sst xmlns="http://schemas.openxmlformats.org/spreadsheetml/2006/main" count="48" uniqueCount="34">
  <si>
    <t>NN</t>
  </si>
  <si>
    <t>Համայնքի անվանումը</t>
  </si>
  <si>
    <t>այդ թվում`</t>
  </si>
  <si>
    <t>Կապիտալ սուբվենցիաներ համայնքներին</t>
  </si>
  <si>
    <t xml:space="preserve">հազար դրամներով </t>
  </si>
  <si>
    <t>Ցանկ</t>
  </si>
  <si>
    <t>ԸՆԴԱՄԵՆԸ</t>
  </si>
  <si>
    <t>ՀՀ ԼՈՌՈՒ ՄԱՐԶ</t>
  </si>
  <si>
    <t>ՀՀ ՍՅՈՒՆԻՔԻ ՄԱՐԶ</t>
  </si>
  <si>
    <t>Կապան համայնք</t>
  </si>
  <si>
    <t>այդ թվում` ըստ բյուջետային ծախսերի տնտեսագիտական դասակարգման հոդվածների</t>
  </si>
  <si>
    <t xml:space="preserve">Ընդամենը, </t>
  </si>
  <si>
    <t>ՀՀ ԿՈՏԱՅՔԻ ՄԱՐԶ</t>
  </si>
  <si>
    <t>Հրազդան համայնք</t>
  </si>
  <si>
    <t>Հավելված N 7</t>
  </si>
  <si>
    <t>ՀՀ ԱՐԱՐԱՏԻ ՄԱՐԶ</t>
  </si>
  <si>
    <t>Արարատի համայնք</t>
  </si>
  <si>
    <t>Շնող համայնք</t>
  </si>
  <si>
    <t xml:space="preserve">Երևան քաղաքի բնապահպանական ծրագրով նախատեսված միջոցառումների իրականացման առաջնայնությունները և դրանց ֆինանսական համամասնությունները  ծրագիր </t>
  </si>
  <si>
    <t xml:space="preserve">Արարատ համայնքի բնապահպանական ծրագրով նախատեսված միջոցառումների իրականացման առաջնայնությունները և դրանց ֆինանսական համամասնությունները  ծրագիր </t>
  </si>
  <si>
    <t xml:space="preserve">Շնող համայնքի բնապահպանական ծրագրով նախատեսված միջոցառումների իրականացման առաջնայնությունները և դրանց ֆինանսական համամասնությունները  ծրագիր </t>
  </si>
  <si>
    <t xml:space="preserve">Չարենցավան համայնքի բնապահպանական ծրագրով նախատեսված միջոցառումների իրականացման առաջնայնությունները և դրանց ֆինանսական համամասնությունները  ծրագիր </t>
  </si>
  <si>
    <t>Չարենցավան համայնք</t>
  </si>
  <si>
    <t xml:space="preserve">Հրազդան համայնքի բնապահպանական ծրագրով նախատեսված միջոցառումների իրականացման առաջնայնությունները և դրանց ֆինանսական համամասնությունները  ծրագիր </t>
  </si>
  <si>
    <t>ԵՐԵՎԱՆ ՔԱՂԱՔ</t>
  </si>
  <si>
    <t xml:space="preserve">Կապան համայնքի բնապահպանական ծրագրով նախատեսված միջոցառումների իրականացման առաջնայնությունները և դրանց ֆինանսական համամասնությունները  ծրագիր </t>
  </si>
  <si>
    <t>ՀՀ ԱՐՄԱՎԻՐԻ ՄԱՐԶ</t>
  </si>
  <si>
    <t xml:space="preserve">Մեծամոր համայնքի բնապահպանական ծրագրով նախատեսված միջոցառումների իրականացման առաջնայնությունները և դրանց ֆինանսական համամասնությունները  ծրագիր </t>
  </si>
  <si>
    <t>Մեծամորի համայնք</t>
  </si>
  <si>
    <t>Սպիտակ համայնք</t>
  </si>
  <si>
    <t xml:space="preserve">Սպիտակ համայնքի բնապահպանական ծրագրով նախատեսված միջոցառումների իրականացման առաջնայնությունները և դրանց ֆինանսական համամասնությունները  ծրագիր </t>
  </si>
  <si>
    <t>Մեղրի համայնք</t>
  </si>
  <si>
    <t xml:space="preserve">Մեղրի համայնքի բնապահպանական ծրագրով նախատեսված միջոցառումների իրականացման առաջնայնությունները և դրանց ֆինանսական համամասնությունները  ծրագիր </t>
  </si>
  <si>
    <t>«Հայաստանի Հանրապետության 2023 թվականի պետական բյուջեի մասին» Հայաստանի Հանրապետության օրենքի 1133 ծրագրի 12001 միջոցառման շրջանակներում «Ընկերությունների կողմից վճարվող բնապահպանական հարկի նպատակային օգտագործման մասին» Հայաստանի Հանրապետության օրենքի համաձայն համայնքների բնապահպանական ծրագրերի իրականացման համար Հայաստանի Հանրապետության համայնքներին տրամադրվող սուբվենցիաների բաշխումն ըստ համայնքների</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</si>
</sst>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0_);_(* \(#,##0.0\);_(* &quot;-&quot;??_);_(@_)"/>
    <numFmt numFmtId="165" formatCode="_(* #,##0.0_);_(* \(#,##0.0\);_(* &quot;-&quot;?_);_(@_)"/>
    <numFmt numFmtId="166" formatCode="#,##0.0"/>
  </numFmts>
  <fonts count="9" x14ac:knownFonts="1">
    <font>
      <sz val="10"/>
      <name val="Arial"/>
    </font>
    <font>
      <sz val="10"/>
      <name val="Arial"/>
    </font>
    <font>
      <sz val="11"/>
      <name val="Times Armenian"/>
      <family val="1"/>
    </font>
    <font>
      <sz val="10"/>
      <name val="Arial"/>
      <family val="2"/>
    </font>
    <font>
      <b/>
      <sz val="10"/>
      <color theme="1"/>
      <name val="GHEA Grapalat"/>
      <family val="3"/>
    </font>
    <font>
      <sz val="11"/>
      <color theme="1"/>
      <name val="GHEA Grapalat"/>
      <family val="3"/>
    </font>
    <font>
      <sz val="10"/>
      <color theme="1"/>
      <name val="GHEA Grapalat"/>
      <family val="3"/>
    </font>
    <font>
      <b/>
      <i/>
      <sz val="10"/>
      <color theme="1"/>
      <name val="GHEA Grapalat"/>
      <family val="3"/>
    </font>
    <font>
      <b/>
      <sz val="11"/>
      <color theme="1"/>
      <name val="GHEA Grapalat"/>
      <family val="3"/>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0" fontId="2" fillId="0" borderId="0"/>
  </cellStyleXfs>
  <cellXfs count="43">
    <xf numFmtId="0" fontId="0" fillId="0" borderId="0" xfId="0"/>
    <xf numFmtId="3" fontId="4" fillId="0" borderId="1" xfId="0" applyNumberFormat="1" applyFont="1" applyBorder="1" applyAlignment="1">
      <alignment horizontal="center" vertical="center"/>
    </xf>
    <xf numFmtId="0" fontId="4" fillId="0" borderId="1" xfId="0" applyFont="1" applyFill="1" applyBorder="1" applyAlignment="1">
      <alignment horizontal="left" vertical="center" wrapText="1"/>
    </xf>
    <xf numFmtId="164" fontId="4" fillId="0" borderId="1" xfId="1" applyNumberFormat="1" applyFont="1" applyFill="1" applyBorder="1" applyAlignment="1">
      <alignment horizontal="right" vertical="center" wrapText="1"/>
    </xf>
    <xf numFmtId="0" fontId="5" fillId="0" borderId="0" xfId="0" applyFont="1" applyAlignment="1">
      <alignment vertical="center"/>
    </xf>
    <xf numFmtId="166" fontId="6" fillId="0" borderId="1" xfId="0" applyNumberFormat="1" applyFont="1" applyBorder="1" applyAlignment="1">
      <alignment horizontal="center" vertical="center"/>
    </xf>
    <xf numFmtId="164" fontId="6" fillId="0" borderId="1" xfId="1" applyNumberFormat="1" applyFont="1" applyFill="1" applyBorder="1" applyAlignment="1">
      <alignment horizontal="right" vertical="center"/>
    </xf>
    <xf numFmtId="166" fontId="4" fillId="0" borderId="1" xfId="0" quotePrefix="1" applyNumberFormat="1" applyFont="1" applyBorder="1" applyAlignment="1">
      <alignment horizontal="center" vertical="center" wrapText="1"/>
    </xf>
    <xf numFmtId="0" fontId="4" fillId="0" borderId="0" xfId="0" applyFont="1" applyAlignment="1">
      <alignment vertical="center"/>
    </xf>
    <xf numFmtId="0" fontId="6" fillId="0" borderId="1" xfId="0" applyFont="1" applyFill="1" applyBorder="1" applyAlignment="1">
      <alignment horizontal="left" vertical="center" wrapText="1"/>
    </xf>
    <xf numFmtId="164" fontId="6" fillId="0" borderId="1" xfId="1" applyNumberFormat="1" applyFont="1" applyFill="1" applyBorder="1" applyAlignment="1">
      <alignment horizontal="right" vertical="center" wrapText="1"/>
    </xf>
    <xf numFmtId="0" fontId="6" fillId="0" borderId="0" xfId="0" applyFont="1" applyAlignment="1">
      <alignment vertical="center"/>
    </xf>
    <xf numFmtId="166" fontId="6" fillId="0" borderId="1" xfId="0" applyNumberFormat="1" applyFont="1" applyBorder="1" applyAlignment="1">
      <alignment horizontal="center" vertical="center" wrapText="1"/>
    </xf>
    <xf numFmtId="166" fontId="6" fillId="0" borderId="0" xfId="0" applyNumberFormat="1" applyFont="1" applyAlignment="1">
      <alignment vertical="center"/>
    </xf>
    <xf numFmtId="0" fontId="4" fillId="0" borderId="0" xfId="0" applyFont="1" applyAlignment="1">
      <alignment horizontal="right" vertical="center"/>
    </xf>
    <xf numFmtId="0" fontId="6" fillId="0" borderId="0" xfId="3" applyFont="1" applyAlignment="1">
      <alignment horizontal="center" vertical="center" wrapText="1"/>
    </xf>
    <xf numFmtId="0" fontId="7" fillId="0" borderId="0" xfId="0" applyFont="1" applyAlignment="1">
      <alignment horizontal="left" vertical="center"/>
    </xf>
    <xf numFmtId="0" fontId="6" fillId="0" borderId="0" xfId="0" applyFont="1" applyAlignment="1">
      <alignment horizontal="right" vertical="center"/>
    </xf>
    <xf numFmtId="165" fontId="4" fillId="0" borderId="1" xfId="4" applyNumberFormat="1" applyFont="1" applyFill="1" applyBorder="1" applyAlignment="1">
      <alignment horizontal="center" vertical="center" wrapText="1"/>
    </xf>
    <xf numFmtId="166" fontId="4" fillId="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43" fontId="5" fillId="0" borderId="0" xfId="0" applyNumberFormat="1" applyFont="1" applyBorder="1" applyAlignment="1">
      <alignment vertical="center"/>
    </xf>
    <xf numFmtId="0" fontId="5" fillId="0" borderId="0" xfId="0" applyFont="1" applyBorder="1" applyAlignment="1">
      <alignment vertical="center"/>
    </xf>
    <xf numFmtId="165" fontId="4" fillId="2" borderId="1" xfId="4" applyNumberFormat="1" applyFont="1" applyFill="1" applyBorder="1" applyAlignment="1">
      <alignment horizontal="center" vertical="center" wrapText="1"/>
    </xf>
    <xf numFmtId="3" fontId="4" fillId="3" borderId="1" xfId="0" applyNumberFormat="1" applyFont="1" applyFill="1" applyBorder="1" applyAlignment="1">
      <alignment horizontal="center" vertical="center"/>
    </xf>
    <xf numFmtId="0" fontId="4" fillId="3" borderId="1" xfId="0" applyFont="1" applyFill="1" applyBorder="1" applyAlignment="1">
      <alignment horizontal="left" vertical="center" wrapText="1"/>
    </xf>
    <xf numFmtId="164" fontId="4" fillId="3" borderId="1" xfId="1" applyNumberFormat="1" applyFont="1" applyFill="1" applyBorder="1" applyAlignment="1">
      <alignment horizontal="right" vertical="center" wrapText="1"/>
    </xf>
    <xf numFmtId="0" fontId="4" fillId="3" borderId="0" xfId="0" applyFont="1" applyFill="1" applyAlignment="1">
      <alignment vertical="center"/>
    </xf>
    <xf numFmtId="166" fontId="6" fillId="3" borderId="1" xfId="0" applyNumberFormat="1" applyFont="1" applyFill="1" applyBorder="1" applyAlignment="1">
      <alignment horizontal="center" vertical="center"/>
    </xf>
    <xf numFmtId="0" fontId="6" fillId="3" borderId="1" xfId="0" applyFont="1" applyFill="1" applyBorder="1" applyAlignment="1">
      <alignment horizontal="left" vertical="center" wrapText="1"/>
    </xf>
    <xf numFmtId="164" fontId="6" fillId="3" borderId="1" xfId="1" applyNumberFormat="1" applyFont="1" applyFill="1" applyBorder="1" applyAlignment="1">
      <alignment horizontal="right" vertical="center"/>
    </xf>
    <xf numFmtId="0" fontId="5" fillId="3" borderId="0" xfId="0" applyFont="1" applyFill="1" applyAlignment="1">
      <alignment vertical="center"/>
    </xf>
    <xf numFmtId="164" fontId="6" fillId="3" borderId="1" xfId="1" applyNumberFormat="1" applyFont="1" applyFill="1" applyBorder="1" applyAlignment="1">
      <alignment horizontal="right" vertical="center" wrapText="1"/>
    </xf>
    <xf numFmtId="166" fontId="4" fillId="3" borderId="1" xfId="0" quotePrefix="1" applyNumberFormat="1" applyFont="1" applyFill="1" applyBorder="1" applyAlignment="1">
      <alignment horizontal="center" vertical="center" wrapText="1"/>
    </xf>
    <xf numFmtId="0" fontId="6" fillId="3" borderId="0" xfId="0" applyFont="1" applyFill="1" applyAlignment="1">
      <alignment vertical="center"/>
    </xf>
    <xf numFmtId="166" fontId="6" fillId="3"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6" fillId="0" borderId="1" xfId="0" applyFont="1" applyBorder="1" applyAlignment="1">
      <alignment horizontal="left" vertical="center" wrapText="1"/>
    </xf>
    <xf numFmtId="0" fontId="8" fillId="0" borderId="0" xfId="0" applyFont="1" applyAlignment="1">
      <alignment horizontal="center" vertical="center"/>
    </xf>
    <xf numFmtId="0" fontId="8" fillId="0" borderId="0" xfId="0" applyFont="1" applyAlignment="1">
      <alignment horizontal="center" vertical="center" wrapText="1"/>
    </xf>
    <xf numFmtId="166" fontId="4" fillId="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165" fontId="4" fillId="0" borderId="1" xfId="4" applyNumberFormat="1" applyFont="1" applyFill="1" applyBorder="1" applyAlignment="1">
      <alignment horizontal="center" vertical="center" wrapText="1"/>
    </xf>
  </cellXfs>
  <cellStyles count="5">
    <cellStyle name="Comma" xfId="1" builtinId="3"/>
    <cellStyle name="Normal" xfId="0" builtinId="0"/>
    <cellStyle name="Normal 2" xfId="2"/>
    <cellStyle name="Normal 4" xfId="3"/>
    <cellStyle name="Normal_Book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tabSelected="1" zoomScale="98" zoomScaleNormal="98" zoomScaleSheetLayoutView="100" workbookViewId="0">
      <selection activeCell="D7" sqref="D7"/>
    </sheetView>
  </sheetViews>
  <sheetFormatPr defaultRowHeight="13.5" x14ac:dyDescent="0.2"/>
  <cols>
    <col min="1" max="1" width="7.28515625" style="13" customWidth="1"/>
    <col min="2" max="2" width="54.85546875" style="11" customWidth="1"/>
    <col min="3" max="3" width="19.140625" style="11" customWidth="1"/>
    <col min="4" max="4" width="20.42578125" style="11" customWidth="1"/>
    <col min="5" max="5" width="12.85546875" style="11" bestFit="1" customWidth="1"/>
    <col min="6" max="16384" width="9.140625" style="11"/>
  </cols>
  <sheetData>
    <row r="1" spans="1:5" ht="15" customHeight="1" x14ac:dyDescent="0.2">
      <c r="D1" s="14" t="s">
        <v>14</v>
      </c>
    </row>
    <row r="2" spans="1:5" ht="18" customHeight="1" x14ac:dyDescent="0.2">
      <c r="A2" s="38" t="s">
        <v>5</v>
      </c>
      <c r="B2" s="38"/>
      <c r="C2" s="38"/>
      <c r="D2" s="38"/>
    </row>
    <row r="3" spans="1:5" ht="122.25" customHeight="1" x14ac:dyDescent="0.2">
      <c r="A3" s="39" t="s">
        <v>33</v>
      </c>
      <c r="B3" s="39"/>
      <c r="C3" s="39"/>
      <c r="D3" s="39"/>
      <c r="E3" s="15"/>
    </row>
    <row r="4" spans="1:5" ht="14.25" x14ac:dyDescent="0.2">
      <c r="B4" s="16"/>
    </row>
    <row r="5" spans="1:5" ht="14.25" x14ac:dyDescent="0.2">
      <c r="B5" s="16"/>
      <c r="D5" s="17" t="s">
        <v>4</v>
      </c>
    </row>
    <row r="6" spans="1:5" s="4" customFormat="1" ht="89.25" customHeight="1" x14ac:dyDescent="0.2">
      <c r="A6" s="40" t="s">
        <v>0</v>
      </c>
      <c r="B6" s="41" t="s">
        <v>1</v>
      </c>
      <c r="C6" s="42" t="s">
        <v>11</v>
      </c>
      <c r="D6" s="23" t="s">
        <v>10</v>
      </c>
    </row>
    <row r="7" spans="1:5" s="4" customFormat="1" ht="53.25" customHeight="1" x14ac:dyDescent="0.2">
      <c r="A7" s="40"/>
      <c r="B7" s="41"/>
      <c r="C7" s="42"/>
      <c r="D7" s="18" t="s">
        <v>3</v>
      </c>
    </row>
    <row r="8" spans="1:5" s="4" customFormat="1" ht="17.25" customHeight="1" x14ac:dyDescent="0.2">
      <c r="A8" s="19"/>
      <c r="B8" s="20">
        <v>1</v>
      </c>
      <c r="C8" s="20">
        <v>2</v>
      </c>
      <c r="D8" s="20">
        <v>4</v>
      </c>
    </row>
    <row r="9" spans="1:5" s="22" customFormat="1" ht="18.75" customHeight="1" x14ac:dyDescent="0.2">
      <c r="A9" s="5"/>
      <c r="B9" s="36" t="s">
        <v>6</v>
      </c>
      <c r="C9" s="3">
        <f>C11+C14+C19+C24+C32+C40</f>
        <v>602373.80000000005</v>
      </c>
      <c r="D9" s="3">
        <f>D11+D14+D19+D24+D32+D40</f>
        <v>602373.80000000005</v>
      </c>
      <c r="E9" s="21"/>
    </row>
    <row r="10" spans="1:5" s="22" customFormat="1" ht="16.5" x14ac:dyDescent="0.2">
      <c r="A10" s="5"/>
      <c r="B10" s="37" t="s">
        <v>2</v>
      </c>
      <c r="C10" s="3"/>
      <c r="D10" s="3"/>
    </row>
    <row r="11" spans="1:5" s="27" customFormat="1" ht="21.75" customHeight="1" x14ac:dyDescent="0.2">
      <c r="A11" s="24">
        <v>1</v>
      </c>
      <c r="B11" s="25" t="s">
        <v>24</v>
      </c>
      <c r="C11" s="26">
        <f>C13</f>
        <v>126701.3</v>
      </c>
      <c r="D11" s="26">
        <f>SUM(D13:D13)</f>
        <v>126701.3</v>
      </c>
    </row>
    <row r="12" spans="1:5" s="31" customFormat="1" ht="15" customHeight="1" x14ac:dyDescent="0.2">
      <c r="A12" s="28"/>
      <c r="B12" s="29" t="s">
        <v>2</v>
      </c>
      <c r="C12" s="26"/>
      <c r="D12" s="30"/>
    </row>
    <row r="13" spans="1:5" s="31" customFormat="1" ht="54" x14ac:dyDescent="0.2">
      <c r="A13" s="28"/>
      <c r="B13" s="29" t="s">
        <v>18</v>
      </c>
      <c r="C13" s="32">
        <f>+D13</f>
        <v>126701.3</v>
      </c>
      <c r="D13" s="30">
        <v>126701.3</v>
      </c>
    </row>
    <row r="14" spans="1:5" s="31" customFormat="1" ht="16.5" x14ac:dyDescent="0.2">
      <c r="A14" s="24">
        <v>2</v>
      </c>
      <c r="B14" s="25" t="s">
        <v>15</v>
      </c>
      <c r="C14" s="26">
        <f>C16</f>
        <v>144426.29999999999</v>
      </c>
      <c r="D14" s="26">
        <f>D16</f>
        <v>144426.29999999999</v>
      </c>
    </row>
    <row r="15" spans="1:5" s="31" customFormat="1" ht="16.5" x14ac:dyDescent="0.2">
      <c r="A15" s="28"/>
      <c r="B15" s="29" t="s">
        <v>2</v>
      </c>
      <c r="C15" s="26"/>
      <c r="D15" s="30"/>
    </row>
    <row r="16" spans="1:5" s="27" customFormat="1" ht="14.25" x14ac:dyDescent="0.2">
      <c r="A16" s="33">
        <v>2.1</v>
      </c>
      <c r="B16" s="25" t="s">
        <v>16</v>
      </c>
      <c r="C16" s="26">
        <f>C18</f>
        <v>144426.29999999999</v>
      </c>
      <c r="D16" s="26">
        <f>D18</f>
        <v>144426.29999999999</v>
      </c>
    </row>
    <row r="17" spans="1:4" s="31" customFormat="1" ht="16.5" x14ac:dyDescent="0.2">
      <c r="A17" s="28"/>
      <c r="B17" s="29" t="s">
        <v>2</v>
      </c>
      <c r="C17" s="26"/>
      <c r="D17" s="30"/>
    </row>
    <row r="18" spans="1:4" s="31" customFormat="1" ht="63" customHeight="1" x14ac:dyDescent="0.2">
      <c r="A18" s="28"/>
      <c r="B18" s="29" t="s">
        <v>19</v>
      </c>
      <c r="C18" s="32">
        <f>+D18</f>
        <v>144426.29999999999</v>
      </c>
      <c r="D18" s="32">
        <v>144426.29999999999</v>
      </c>
    </row>
    <row r="19" spans="1:4" s="31" customFormat="1" ht="16.5" x14ac:dyDescent="0.2">
      <c r="A19" s="24">
        <v>3</v>
      </c>
      <c r="B19" s="25" t="s">
        <v>26</v>
      </c>
      <c r="C19" s="26">
        <f>C21</f>
        <v>28000</v>
      </c>
      <c r="D19" s="26">
        <f>D21</f>
        <v>28000</v>
      </c>
    </row>
    <row r="20" spans="1:4" s="31" customFormat="1" ht="16.5" x14ac:dyDescent="0.2">
      <c r="A20" s="28"/>
      <c r="B20" s="29" t="s">
        <v>2</v>
      </c>
      <c r="C20" s="26"/>
      <c r="D20" s="30"/>
    </row>
    <row r="21" spans="1:4" s="27" customFormat="1" ht="14.25" x14ac:dyDescent="0.2">
      <c r="A21" s="33">
        <v>3.1</v>
      </c>
      <c r="B21" s="25" t="s">
        <v>28</v>
      </c>
      <c r="C21" s="26">
        <f>C23</f>
        <v>28000</v>
      </c>
      <c r="D21" s="26">
        <f>D23</f>
        <v>28000</v>
      </c>
    </row>
    <row r="22" spans="1:4" s="31" customFormat="1" ht="16.5" x14ac:dyDescent="0.2">
      <c r="A22" s="28"/>
      <c r="B22" s="29" t="s">
        <v>2</v>
      </c>
      <c r="C22" s="26"/>
      <c r="D22" s="30"/>
    </row>
    <row r="23" spans="1:4" s="31" customFormat="1" ht="62.25" customHeight="1" x14ac:dyDescent="0.2">
      <c r="A23" s="28"/>
      <c r="B23" s="29" t="s">
        <v>27</v>
      </c>
      <c r="C23" s="32">
        <f>+D23</f>
        <v>28000</v>
      </c>
      <c r="D23" s="32">
        <v>28000</v>
      </c>
    </row>
    <row r="24" spans="1:4" s="31" customFormat="1" ht="16.5" x14ac:dyDescent="0.2">
      <c r="A24" s="24">
        <v>4</v>
      </c>
      <c r="B24" s="25" t="s">
        <v>7</v>
      </c>
      <c r="C24" s="26">
        <f>C26+C29</f>
        <v>96054</v>
      </c>
      <c r="D24" s="26">
        <f>D26+D29</f>
        <v>96054</v>
      </c>
    </row>
    <row r="25" spans="1:4" s="31" customFormat="1" ht="16.5" x14ac:dyDescent="0.2">
      <c r="A25" s="28"/>
      <c r="B25" s="29" t="s">
        <v>2</v>
      </c>
      <c r="C25" s="26"/>
      <c r="D25" s="30"/>
    </row>
    <row r="26" spans="1:4" s="27" customFormat="1" ht="14.25" x14ac:dyDescent="0.2">
      <c r="A26" s="33">
        <v>4.0999999999999996</v>
      </c>
      <c r="B26" s="25" t="s">
        <v>17</v>
      </c>
      <c r="C26" s="26">
        <f>C28</f>
        <v>90500</v>
      </c>
      <c r="D26" s="26">
        <f>SUM(D28:D28)</f>
        <v>90500</v>
      </c>
    </row>
    <row r="27" spans="1:4" s="31" customFormat="1" ht="16.5" x14ac:dyDescent="0.2">
      <c r="A27" s="28"/>
      <c r="B27" s="29" t="s">
        <v>2</v>
      </c>
      <c r="C27" s="26"/>
      <c r="D27" s="30"/>
    </row>
    <row r="28" spans="1:4" s="31" customFormat="1" ht="54" x14ac:dyDescent="0.2">
      <c r="A28" s="28"/>
      <c r="B28" s="29" t="s">
        <v>20</v>
      </c>
      <c r="C28" s="32">
        <f>+D28</f>
        <v>90500</v>
      </c>
      <c r="D28" s="32">
        <v>90500</v>
      </c>
    </row>
    <row r="29" spans="1:4" s="27" customFormat="1" ht="14.25" x14ac:dyDescent="0.2">
      <c r="A29" s="33">
        <v>4.2</v>
      </c>
      <c r="B29" s="25" t="s">
        <v>29</v>
      </c>
      <c r="C29" s="26">
        <f>C31</f>
        <v>5554</v>
      </c>
      <c r="D29" s="26">
        <f>SUM(D31:D31)</f>
        <v>5554</v>
      </c>
    </row>
    <row r="30" spans="1:4" s="31" customFormat="1" ht="16.5" x14ac:dyDescent="0.2">
      <c r="A30" s="28"/>
      <c r="B30" s="29" t="s">
        <v>2</v>
      </c>
      <c r="C30" s="26"/>
      <c r="D30" s="30"/>
    </row>
    <row r="31" spans="1:4" s="31" customFormat="1" ht="65.25" customHeight="1" x14ac:dyDescent="0.2">
      <c r="A31" s="28"/>
      <c r="B31" s="29" t="s">
        <v>30</v>
      </c>
      <c r="C31" s="32">
        <f>+D31</f>
        <v>5554</v>
      </c>
      <c r="D31" s="32">
        <v>5554</v>
      </c>
    </row>
    <row r="32" spans="1:4" s="34" customFormat="1" ht="14.25" x14ac:dyDescent="0.2">
      <c r="A32" s="24">
        <v>5</v>
      </c>
      <c r="B32" s="25" t="s">
        <v>12</v>
      </c>
      <c r="C32" s="26">
        <f>C34+C37</f>
        <v>19621.2</v>
      </c>
      <c r="D32" s="26">
        <f>D34+D37</f>
        <v>19621.2</v>
      </c>
    </row>
    <row r="33" spans="1:4" s="34" customFormat="1" ht="14.25" x14ac:dyDescent="0.2">
      <c r="A33" s="35"/>
      <c r="B33" s="29" t="s">
        <v>2</v>
      </c>
      <c r="C33" s="26"/>
      <c r="D33" s="32"/>
    </row>
    <row r="34" spans="1:4" s="27" customFormat="1" ht="14.25" x14ac:dyDescent="0.2">
      <c r="A34" s="33">
        <v>5.0999999999999996</v>
      </c>
      <c r="B34" s="25" t="s">
        <v>22</v>
      </c>
      <c r="C34" s="26">
        <f>SUM(C36:C36)</f>
        <v>4718.1000000000004</v>
      </c>
      <c r="D34" s="26">
        <f>SUM(D36:D36)</f>
        <v>4718.1000000000004</v>
      </c>
    </row>
    <row r="35" spans="1:4" s="31" customFormat="1" ht="16.5" x14ac:dyDescent="0.2">
      <c r="A35" s="28"/>
      <c r="B35" s="29" t="s">
        <v>2</v>
      </c>
      <c r="C35" s="26"/>
      <c r="D35" s="30"/>
    </row>
    <row r="36" spans="1:4" s="31" customFormat="1" ht="67.5" customHeight="1" x14ac:dyDescent="0.2">
      <c r="A36" s="28"/>
      <c r="B36" s="29" t="s">
        <v>21</v>
      </c>
      <c r="C36" s="32">
        <f>+D36</f>
        <v>4718.1000000000004</v>
      </c>
      <c r="D36" s="32">
        <v>4718.1000000000004</v>
      </c>
    </row>
    <row r="37" spans="1:4" s="27" customFormat="1" ht="14.25" x14ac:dyDescent="0.2">
      <c r="A37" s="33">
        <v>5.2</v>
      </c>
      <c r="B37" s="25" t="s">
        <v>13</v>
      </c>
      <c r="C37" s="26">
        <f>SUM(C39:C39)</f>
        <v>14903.1</v>
      </c>
      <c r="D37" s="26">
        <f>SUM(D39:D39)</f>
        <v>14903.1</v>
      </c>
    </row>
    <row r="38" spans="1:4" s="31" customFormat="1" ht="16.5" x14ac:dyDescent="0.2">
      <c r="A38" s="28"/>
      <c r="B38" s="29" t="s">
        <v>2</v>
      </c>
      <c r="C38" s="26"/>
      <c r="D38" s="30"/>
    </row>
    <row r="39" spans="1:4" s="31" customFormat="1" ht="63.75" customHeight="1" x14ac:dyDescent="0.2">
      <c r="A39" s="28"/>
      <c r="B39" s="29" t="s">
        <v>23</v>
      </c>
      <c r="C39" s="32">
        <f>+D39</f>
        <v>14903.1</v>
      </c>
      <c r="D39" s="30">
        <v>14903.1</v>
      </c>
    </row>
    <row r="40" spans="1:4" ht="14.25" x14ac:dyDescent="0.2">
      <c r="A40" s="1">
        <v>6</v>
      </c>
      <c r="B40" s="2" t="s">
        <v>8</v>
      </c>
      <c r="C40" s="3">
        <f>SUM(C42)</f>
        <v>187571</v>
      </c>
      <c r="D40" s="3">
        <f>SUM(D42)</f>
        <v>187571</v>
      </c>
    </row>
    <row r="41" spans="1:4" x14ac:dyDescent="0.2">
      <c r="A41" s="12"/>
      <c r="B41" s="29" t="s">
        <v>2</v>
      </c>
      <c r="C41" s="10"/>
      <c r="D41" s="10"/>
    </row>
    <row r="42" spans="1:4" s="8" customFormat="1" ht="14.25" x14ac:dyDescent="0.2">
      <c r="A42" s="7">
        <v>6.1</v>
      </c>
      <c r="B42" s="2" t="s">
        <v>9</v>
      </c>
      <c r="C42" s="3">
        <f>C44+C45</f>
        <v>187571</v>
      </c>
      <c r="D42" s="3">
        <f>D44+D45</f>
        <v>187571</v>
      </c>
    </row>
    <row r="43" spans="1:4" x14ac:dyDescent="0.2">
      <c r="A43" s="12"/>
      <c r="B43" s="9" t="s">
        <v>2</v>
      </c>
      <c r="C43" s="6"/>
      <c r="D43" s="6"/>
    </row>
    <row r="44" spans="1:4" ht="63" customHeight="1" x14ac:dyDescent="0.2">
      <c r="A44" s="12"/>
      <c r="B44" s="9" t="s">
        <v>25</v>
      </c>
      <c r="C44" s="10">
        <f>+D44</f>
        <v>134579.1</v>
      </c>
      <c r="D44" s="10">
        <v>134579.1</v>
      </c>
    </row>
    <row r="45" spans="1:4" s="8" customFormat="1" ht="14.25" x14ac:dyDescent="0.2">
      <c r="A45" s="7">
        <v>6.2</v>
      </c>
      <c r="B45" s="2" t="s">
        <v>31</v>
      </c>
      <c r="C45" s="3">
        <f>C47</f>
        <v>52991.9</v>
      </c>
      <c r="D45" s="3">
        <f>D47</f>
        <v>52991.9</v>
      </c>
    </row>
    <row r="46" spans="1:4" x14ac:dyDescent="0.2">
      <c r="A46" s="12"/>
      <c r="B46" s="29" t="s">
        <v>2</v>
      </c>
      <c r="C46" s="6"/>
      <c r="D46" s="6"/>
    </row>
    <row r="47" spans="1:4" ht="66" customHeight="1" x14ac:dyDescent="0.2">
      <c r="A47" s="12"/>
      <c r="B47" s="9" t="s">
        <v>32</v>
      </c>
      <c r="C47" s="10">
        <f>+D47</f>
        <v>52991.9</v>
      </c>
      <c r="D47" s="10">
        <v>52991.9</v>
      </c>
    </row>
  </sheetData>
  <mergeCells count="5">
    <mergeCell ref="A2:D2"/>
    <mergeCell ref="A3:D3"/>
    <mergeCell ref="A6:A7"/>
    <mergeCell ref="B6:B7"/>
    <mergeCell ref="C6:C7"/>
  </mergeCells>
  <printOptions horizontalCentered="1"/>
  <pageMargins left="0.2" right="0.2" top="0.49" bottom="0.42" header="0.19" footer="0.16"/>
  <pageSetup paperSize="9" scale="95" firstPageNumber="326" orientation="portrait" useFirstPageNumber="1" horizontalDpi="4294967294" verticalDpi="4294967294"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2019bacvacq (2)</vt:lpstr>
      <vt:lpstr>'2019bacvacq (2)'!Print_Titles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Marine Gochumyan</cp:lastModifiedBy>
  <cp:lastPrinted>2022-12-08T14:59:57Z</cp:lastPrinted>
  <dcterms:created xsi:type="dcterms:W3CDTF">1996-10-14T23:33:28Z</dcterms:created>
  <dcterms:modified xsi:type="dcterms:W3CDTF">2022-12-08T15:01:06Z</dcterms:modified>
</cp:coreProperties>
</file>