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գյումրի 195-Ն\"/>
    </mc:Choice>
  </mc:AlternateContent>
  <xr:revisionPtr revIDLastSave="0" documentId="13_ncr:1_{020837CB-8113-4ECD-A6BC-87C3F31000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Tntesagitakan tsaxs" sheetId="4" r:id="rId1"/>
    <sheet name="4.Devicit" sheetId="10" state="hidden" r:id="rId2"/>
    <sheet name="5.Havelurd" sheetId="11" state="hidden" r:id="rId3"/>
    <sheet name="4.Devicit " sheetId="15" state="hidden" r:id="rId4"/>
    <sheet name="5.Havelurd " sheetId="16" state="hidden" r:id="rId5"/>
  </sheets>
  <definedNames>
    <definedName name="_xlnm._FilterDatabase" localSheetId="0" hidden="1">'3.Tntesagitakan tsaxs'!$A$16:$P$236</definedName>
    <definedName name="_xlnm.Print_Area" localSheetId="0">'3.Tntesagitakan tsaxs'!$A$1:$J$236</definedName>
    <definedName name="_xlnm.Print_Area" localSheetId="2">'5.Havelurd'!$A$1:$J$89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4" i="4" l="1"/>
  <c r="G114" i="4"/>
  <c r="H114" i="4"/>
  <c r="I114" i="4"/>
  <c r="D114" i="4"/>
  <c r="J114" i="4"/>
  <c r="I184" i="4"/>
  <c r="H184" i="4"/>
  <c r="G184" i="4"/>
  <c r="D184" i="4"/>
  <c r="H59" i="4" l="1"/>
  <c r="E75" i="4"/>
  <c r="F209" i="4"/>
  <c r="F207" i="4" s="1"/>
  <c r="J159" i="4"/>
  <c r="J70" i="4"/>
  <c r="J194" i="4"/>
  <c r="F194" i="4"/>
  <c r="E70" i="4"/>
  <c r="J42" i="4"/>
  <c r="J100" i="4"/>
  <c r="J82" i="4"/>
  <c r="E82" i="4"/>
  <c r="E79" i="4" s="1"/>
  <c r="J195" i="4"/>
  <c r="J189" i="4"/>
  <c r="J184" i="4"/>
  <c r="J58" i="4"/>
  <c r="J55" i="4"/>
  <c r="J44" i="4"/>
  <c r="F195" i="4"/>
  <c r="F184" i="4"/>
  <c r="E44" i="4"/>
  <c r="E55" i="4"/>
  <c r="E58" i="4"/>
  <c r="J219" i="4"/>
  <c r="I219" i="4"/>
  <c r="H219" i="4"/>
  <c r="G219" i="4"/>
  <c r="D233" i="4"/>
  <c r="G44" i="4"/>
  <c r="G55" i="4"/>
  <c r="G58" i="4"/>
  <c r="I158" i="4"/>
  <c r="H190" i="4"/>
  <c r="G195" i="4"/>
  <c r="G70" i="4"/>
  <c r="G194" i="4"/>
  <c r="I209" i="4"/>
  <c r="I144" i="4"/>
  <c r="G39" i="4"/>
  <c r="G69" i="4"/>
  <c r="H47" i="4"/>
  <c r="D72" i="4"/>
  <c r="J66" i="11"/>
  <c r="D27" i="4"/>
  <c r="J27" i="4"/>
  <c r="I27" i="4" s="1"/>
  <c r="H27" i="4" s="1"/>
  <c r="G27" i="4" s="1"/>
  <c r="E28" i="4"/>
  <c r="D30" i="4"/>
  <c r="D28" i="4" s="1"/>
  <c r="J30" i="4"/>
  <c r="J28" i="4" s="1"/>
  <c r="E31" i="4"/>
  <c r="D33" i="4"/>
  <c r="D31" i="4" s="1"/>
  <c r="J33" i="4"/>
  <c r="J31" i="4" s="1"/>
  <c r="D38" i="4"/>
  <c r="J38" i="4"/>
  <c r="I38" i="4" s="1"/>
  <c r="H38" i="4" s="1"/>
  <c r="G38" i="4" s="1"/>
  <c r="D49" i="4"/>
  <c r="J49" i="4"/>
  <c r="I49" i="4" s="1"/>
  <c r="H49" i="4" s="1"/>
  <c r="G49" i="4" s="1"/>
  <c r="D52" i="4"/>
  <c r="J52" i="4"/>
  <c r="D53" i="4"/>
  <c r="J53" i="4"/>
  <c r="I53" i="4" s="1"/>
  <c r="H53" i="4" s="1"/>
  <c r="G53" i="4" s="1"/>
  <c r="D54" i="4"/>
  <c r="J54" i="4"/>
  <c r="I54" i="4" s="1"/>
  <c r="H54" i="4" s="1"/>
  <c r="G54" i="4" s="1"/>
  <c r="D56" i="4"/>
  <c r="J56" i="4"/>
  <c r="I56" i="4" s="1"/>
  <c r="D57" i="4"/>
  <c r="J57" i="4"/>
  <c r="I57" i="4" s="1"/>
  <c r="H57" i="4" s="1"/>
  <c r="G57" i="4" s="1"/>
  <c r="D71" i="4"/>
  <c r="J71" i="4"/>
  <c r="I71" i="4" s="1"/>
  <c r="H71" i="4" s="1"/>
  <c r="G71" i="4" s="1"/>
  <c r="D73" i="4"/>
  <c r="J73" i="4"/>
  <c r="I73" i="4" s="1"/>
  <c r="H73" i="4" s="1"/>
  <c r="G73" i="4" s="1"/>
  <c r="D74" i="4"/>
  <c r="J74" i="4"/>
  <c r="I74" i="4" s="1"/>
  <c r="H74" i="4" s="1"/>
  <c r="G74" i="4" s="1"/>
  <c r="D81" i="4"/>
  <c r="J81" i="4"/>
  <c r="I81" i="4" s="1"/>
  <c r="H81" i="4" s="1"/>
  <c r="G81" i="4" s="1"/>
  <c r="E83" i="4"/>
  <c r="D85" i="4"/>
  <c r="J85" i="4"/>
  <c r="I85" i="4" s="1"/>
  <c r="D86" i="4"/>
  <c r="J86" i="4"/>
  <c r="I86" i="4" s="1"/>
  <c r="H86" i="4" s="1"/>
  <c r="G86" i="4" s="1"/>
  <c r="E87" i="4"/>
  <c r="D89" i="4"/>
  <c r="J89" i="4"/>
  <c r="D90" i="4"/>
  <c r="J90" i="4"/>
  <c r="D91" i="4"/>
  <c r="J91" i="4"/>
  <c r="I91" i="4" s="1"/>
  <c r="H91" i="4" s="1"/>
  <c r="G91" i="4" s="1"/>
  <c r="D97" i="4"/>
  <c r="J97" i="4"/>
  <c r="I97" i="4"/>
  <c r="H97" i="4" s="1"/>
  <c r="G97" i="4" s="1"/>
  <c r="D101" i="4"/>
  <c r="J101" i="4"/>
  <c r="I101" i="4" s="1"/>
  <c r="H101" i="4" s="1"/>
  <c r="G101" i="4" s="1"/>
  <c r="E104" i="4"/>
  <c r="D106" i="4"/>
  <c r="J106" i="4"/>
  <c r="D107" i="4"/>
  <c r="J107" i="4"/>
  <c r="I107" i="4" s="1"/>
  <c r="E108" i="4"/>
  <c r="D110" i="4"/>
  <c r="D108" i="4" s="1"/>
  <c r="J110" i="4"/>
  <c r="I110" i="4" s="1"/>
  <c r="D111" i="4"/>
  <c r="J111" i="4"/>
  <c r="I111" i="4" s="1"/>
  <c r="H111" i="4" s="1"/>
  <c r="G111" i="4" s="1"/>
  <c r="D112" i="4"/>
  <c r="D115" i="4"/>
  <c r="J115" i="4"/>
  <c r="I115" i="4"/>
  <c r="H115" i="4" s="1"/>
  <c r="G115" i="4" s="1"/>
  <c r="E118" i="4"/>
  <c r="E116" i="4" s="1"/>
  <c r="E112" i="4" s="1"/>
  <c r="D120" i="4"/>
  <c r="D118" i="4" s="1"/>
  <c r="D116" i="4" s="1"/>
  <c r="J120" i="4"/>
  <c r="I120" i="4" s="1"/>
  <c r="H120" i="4" s="1"/>
  <c r="D121" i="4"/>
  <c r="J121" i="4"/>
  <c r="D122" i="4"/>
  <c r="J122" i="4"/>
  <c r="I122" i="4"/>
  <c r="H122" i="4" s="1"/>
  <c r="G122" i="4" s="1"/>
  <c r="D125" i="4"/>
  <c r="J125" i="4"/>
  <c r="D126" i="4"/>
  <c r="J126" i="4"/>
  <c r="E129" i="4"/>
  <c r="E127" i="4" s="1"/>
  <c r="E123" i="4" s="1"/>
  <c r="D131" i="4"/>
  <c r="D129" i="4" s="1"/>
  <c r="D127" i="4" s="1"/>
  <c r="D123" i="4" s="1"/>
  <c r="J131" i="4"/>
  <c r="I131" i="4"/>
  <c r="H131" i="4" s="1"/>
  <c r="D132" i="4"/>
  <c r="J132" i="4"/>
  <c r="I132" i="4" s="1"/>
  <c r="H132" i="4" s="1"/>
  <c r="G132" i="4" s="1"/>
  <c r="D133" i="4"/>
  <c r="J133" i="4"/>
  <c r="I133" i="4" s="1"/>
  <c r="H133" i="4" s="1"/>
  <c r="G133" i="4" s="1"/>
  <c r="E136" i="4"/>
  <c r="D138" i="4"/>
  <c r="J138" i="4"/>
  <c r="J136" i="4" s="1"/>
  <c r="D139" i="4"/>
  <c r="J139" i="4"/>
  <c r="I139" i="4" s="1"/>
  <c r="H139" i="4" s="1"/>
  <c r="G139" i="4" s="1"/>
  <c r="D142" i="4"/>
  <c r="J142" i="4" s="1"/>
  <c r="E146" i="4"/>
  <c r="D148" i="4"/>
  <c r="H148" i="4"/>
  <c r="H146" i="4" s="1"/>
  <c r="D153" i="4"/>
  <c r="J153" i="4" s="1"/>
  <c r="D157" i="4"/>
  <c r="J157" i="4" s="1"/>
  <c r="F158" i="4"/>
  <c r="D160" i="4"/>
  <c r="H160" i="4"/>
  <c r="E161" i="4"/>
  <c r="D163" i="4"/>
  <c r="H163" i="4" s="1"/>
  <c r="H161" i="4" s="1"/>
  <c r="E164" i="4"/>
  <c r="D166" i="4"/>
  <c r="I166" i="4" s="1"/>
  <c r="D167" i="4"/>
  <c r="I167" i="4" s="1"/>
  <c r="E168" i="4"/>
  <c r="D170" i="4"/>
  <c r="D168" i="4"/>
  <c r="D174" i="4"/>
  <c r="D177" i="4"/>
  <c r="I177" i="4" s="1"/>
  <c r="D196" i="4"/>
  <c r="H196" i="4" s="1"/>
  <c r="F198" i="4"/>
  <c r="D200" i="4"/>
  <c r="G200" i="4" s="1"/>
  <c r="D201" i="4"/>
  <c r="D202" i="4"/>
  <c r="J202" i="4" s="1"/>
  <c r="D203" i="4"/>
  <c r="G203" i="4" s="1"/>
  <c r="F204" i="4"/>
  <c r="D206" i="4"/>
  <c r="G206" i="4"/>
  <c r="G204" i="4" s="1"/>
  <c r="D210" i="4"/>
  <c r="H210" i="4" s="1"/>
  <c r="D211" i="4"/>
  <c r="H211" i="4" s="1"/>
  <c r="D212" i="4"/>
  <c r="H212" i="4" s="1"/>
  <c r="D215" i="4"/>
  <c r="F217" i="4"/>
  <c r="G217" i="4"/>
  <c r="G215" i="4" s="1"/>
  <c r="H217" i="4"/>
  <c r="H215" i="4" s="1"/>
  <c r="I217" i="4"/>
  <c r="J217" i="4"/>
  <c r="J215" i="4" s="1"/>
  <c r="D218" i="4"/>
  <c r="J218" i="4" s="1"/>
  <c r="F219" i="4"/>
  <c r="D222" i="4"/>
  <c r="G222" i="4" s="1"/>
  <c r="F223" i="4"/>
  <c r="F220" i="4" s="1"/>
  <c r="D225" i="4"/>
  <c r="I225" i="4" s="1"/>
  <c r="D226" i="4"/>
  <c r="H226" i="4" s="1"/>
  <c r="D227" i="4"/>
  <c r="H227" i="4" s="1"/>
  <c r="F228" i="4"/>
  <c r="D230" i="4"/>
  <c r="G230" i="4"/>
  <c r="G228" i="4" s="1"/>
  <c r="F233" i="4"/>
  <c r="F231" i="4" s="1"/>
  <c r="D234" i="4"/>
  <c r="J234" i="4" s="1"/>
  <c r="D235" i="4"/>
  <c r="H235" i="4" s="1"/>
  <c r="D236" i="4"/>
  <c r="J236" i="4" s="1"/>
  <c r="H233" i="4"/>
  <c r="J233" i="4"/>
  <c r="I233" i="4"/>
  <c r="G233" i="4"/>
  <c r="D209" i="4"/>
  <c r="D82" i="4"/>
  <c r="D79" i="4" s="1"/>
  <c r="D70" i="4"/>
  <c r="D144" i="4"/>
  <c r="I185" i="4"/>
  <c r="H96" i="4"/>
  <c r="I70" i="4"/>
  <c r="H76" i="4"/>
  <c r="D65" i="4"/>
  <c r="G186" i="4"/>
  <c r="I96" i="4"/>
  <c r="I94" i="4" s="1"/>
  <c r="G96" i="4"/>
  <c r="H159" i="4"/>
  <c r="I190" i="4"/>
  <c r="D159" i="4"/>
  <c r="H70" i="4"/>
  <c r="G159" i="4"/>
  <c r="G62" i="4"/>
  <c r="G60" i="4" s="1"/>
  <c r="I159" i="4"/>
  <c r="D186" i="4"/>
  <c r="I235" i="4"/>
  <c r="I230" i="4"/>
  <c r="I228" i="4"/>
  <c r="I148" i="4"/>
  <c r="I146" i="4" s="1"/>
  <c r="J83" i="4"/>
  <c r="H230" i="4"/>
  <c r="H228" i="4" s="1"/>
  <c r="J226" i="4"/>
  <c r="G166" i="4"/>
  <c r="G212" i="4"/>
  <c r="J163" i="4"/>
  <c r="J161" i="4" s="1"/>
  <c r="D136" i="4"/>
  <c r="D62" i="4"/>
  <c r="D60" i="4" s="1"/>
  <c r="H197" i="4"/>
  <c r="D66" i="4"/>
  <c r="D191" i="4"/>
  <c r="G191" i="4"/>
  <c r="G189" i="4"/>
  <c r="G59" i="4"/>
  <c r="D190" i="4"/>
  <c r="D185" i="4"/>
  <c r="D42" i="4"/>
  <c r="I82" i="4"/>
  <c r="D173" i="4"/>
  <c r="D171" i="4" s="1"/>
  <c r="G82" i="4"/>
  <c r="I55" i="4"/>
  <c r="D158" i="4"/>
  <c r="H82" i="4"/>
  <c r="D189" i="4"/>
  <c r="H189" i="4"/>
  <c r="D44" i="4"/>
  <c r="D161" i="4"/>
  <c r="I90" i="4"/>
  <c r="H90" i="4" s="1"/>
  <c r="G90" i="4" s="1"/>
  <c r="I226" i="4"/>
  <c r="J230" i="4"/>
  <c r="J228" i="4" s="1"/>
  <c r="G234" i="4"/>
  <c r="D228" i="4"/>
  <c r="G226" i="4"/>
  <c r="J201" i="4"/>
  <c r="I163" i="4"/>
  <c r="I161" i="4" s="1"/>
  <c r="G163" i="4"/>
  <c r="G161" i="4"/>
  <c r="G160" i="4"/>
  <c r="G148" i="4"/>
  <c r="G146" i="4" s="1"/>
  <c r="J118" i="4"/>
  <c r="J116" i="4" s="1"/>
  <c r="J112" i="4" s="1"/>
  <c r="D143" i="4"/>
  <c r="D96" i="4"/>
  <c r="D94" i="4" s="1"/>
  <c r="G66" i="4"/>
  <c r="H58" i="4"/>
  <c r="D58" i="4"/>
  <c r="I58" i="4"/>
  <c r="I194" i="4"/>
  <c r="D194" i="4"/>
  <c r="H194" i="4"/>
  <c r="H66" i="4"/>
  <c r="D197" i="4"/>
  <c r="D40" i="4"/>
  <c r="D154" i="4"/>
  <c r="D151" i="4" s="1"/>
  <c r="D48" i="4"/>
  <c r="G100" i="4"/>
  <c r="D100" i="4"/>
  <c r="D98" i="4" s="1"/>
  <c r="D195" i="4"/>
  <c r="I195" i="4"/>
  <c r="H195" i="4"/>
  <c r="H55" i="4"/>
  <c r="D55" i="4"/>
  <c r="I44" i="4"/>
  <c r="D145" i="4"/>
  <c r="I59" i="4"/>
  <c r="G173" i="4"/>
  <c r="G171" i="4" s="1"/>
  <c r="I191" i="4"/>
  <c r="D59" i="4"/>
  <c r="I48" i="4"/>
  <c r="G209" i="4"/>
  <c r="G144" i="4"/>
  <c r="H209" i="4"/>
  <c r="I65" i="4"/>
  <c r="H40" i="4"/>
  <c r="G65" i="4"/>
  <c r="I66" i="4"/>
  <c r="H48" i="4"/>
  <c r="I186" i="4"/>
  <c r="H185" i="4"/>
  <c r="I42" i="4"/>
  <c r="H100" i="4"/>
  <c r="G40" i="4"/>
  <c r="H143" i="4"/>
  <c r="H42" i="4"/>
  <c r="G197" i="4"/>
  <c r="H65" i="4"/>
  <c r="I100" i="4"/>
  <c r="H186" i="4"/>
  <c r="G185" i="4"/>
  <c r="G42" i="4"/>
  <c r="I154" i="4"/>
  <c r="I40" i="4"/>
  <c r="I143" i="4"/>
  <c r="I197" i="4"/>
  <c r="G154" i="4"/>
  <c r="I189" i="4"/>
  <c r="H145" i="4"/>
  <c r="I173" i="4"/>
  <c r="I171" i="4" s="1"/>
  <c r="I62" i="4"/>
  <c r="I60" i="4" s="1"/>
  <c r="H144" i="4"/>
  <c r="G48" i="4"/>
  <c r="G145" i="4"/>
  <c r="H154" i="4"/>
  <c r="G143" i="4"/>
  <c r="G190" i="4"/>
  <c r="H173" i="4"/>
  <c r="H171" i="4" s="1"/>
  <c r="H62" i="4"/>
  <c r="H60" i="4" s="1"/>
  <c r="D76" i="4"/>
  <c r="H191" i="4"/>
  <c r="I145" i="4"/>
  <c r="G76" i="4"/>
  <c r="I76" i="4"/>
  <c r="H41" i="4"/>
  <c r="I41" i="4"/>
  <c r="D41" i="4"/>
  <c r="D47" i="4"/>
  <c r="D45" i="4" s="1"/>
  <c r="D39" i="4"/>
  <c r="D43" i="4"/>
  <c r="I43" i="4"/>
  <c r="G43" i="4"/>
  <c r="I69" i="4"/>
  <c r="D75" i="4"/>
  <c r="I39" i="4"/>
  <c r="I72" i="4"/>
  <c r="H43" i="4"/>
  <c r="G72" i="4"/>
  <c r="H72" i="4"/>
  <c r="H69" i="4"/>
  <c r="H75" i="4"/>
  <c r="G41" i="4"/>
  <c r="G47" i="4"/>
  <c r="D69" i="4"/>
  <c r="I47" i="4"/>
  <c r="G75" i="4"/>
  <c r="I75" i="4"/>
  <c r="H158" i="4"/>
  <c r="G158" i="4"/>
  <c r="H44" i="4"/>
  <c r="D25" i="4"/>
  <c r="E144" i="4"/>
  <c r="I176" i="4"/>
  <c r="I174" i="4" s="1"/>
  <c r="J144" i="4"/>
  <c r="G176" i="4"/>
  <c r="G174" i="4" s="1"/>
  <c r="H176" i="4"/>
  <c r="H174" i="4" s="1"/>
  <c r="F176" i="4"/>
  <c r="F174" i="4" s="1"/>
  <c r="F149" i="4" s="1"/>
  <c r="F19" i="4" s="1"/>
  <c r="J176" i="4"/>
  <c r="J174" i="4" s="1"/>
  <c r="J200" i="4"/>
  <c r="J235" i="4"/>
  <c r="H166" i="4"/>
  <c r="J129" i="4"/>
  <c r="J127" i="4" s="1"/>
  <c r="J104" i="4"/>
  <c r="G177" i="4"/>
  <c r="H201" i="4"/>
  <c r="J108" i="4"/>
  <c r="I212" i="4"/>
  <c r="J212" i="4"/>
  <c r="D204" i="4"/>
  <c r="H206" i="4"/>
  <c r="H204" i="4" s="1"/>
  <c r="I206" i="4"/>
  <c r="I204" i="4" s="1"/>
  <c r="J206" i="4"/>
  <c r="J204" i="4"/>
  <c r="G235" i="4"/>
  <c r="J166" i="4"/>
  <c r="D83" i="4"/>
  <c r="G202" i="4"/>
  <c r="I202" i="4"/>
  <c r="I215" i="4"/>
  <c r="I129" i="4"/>
  <c r="J177" i="4"/>
  <c r="G225" i="4"/>
  <c r="H177" i="4"/>
  <c r="I170" i="4"/>
  <c r="I168" i="4"/>
  <c r="J160" i="4"/>
  <c r="I138" i="4"/>
  <c r="I126" i="4"/>
  <c r="H126" i="4" s="1"/>
  <c r="G126" i="4" s="1"/>
  <c r="I106" i="4"/>
  <c r="H106" i="4" s="1"/>
  <c r="G106" i="4" s="1"/>
  <c r="J148" i="4"/>
  <c r="J146" i="4" s="1"/>
  <c r="H200" i="4"/>
  <c r="H202" i="4"/>
  <c r="I222" i="4"/>
  <c r="J170" i="4"/>
  <c r="J168" i="4" s="1"/>
  <c r="H170" i="4"/>
  <c r="H168" i="4"/>
  <c r="H218" i="4"/>
  <c r="G157" i="4"/>
  <c r="I200" i="4"/>
  <c r="D146" i="4"/>
  <c r="I121" i="4"/>
  <c r="I52" i="4"/>
  <c r="H52" i="4" s="1"/>
  <c r="G52" i="4" s="1"/>
  <c r="G170" i="4"/>
  <c r="G168" i="4" s="1"/>
  <c r="I160" i="4"/>
  <c r="H234" i="4"/>
  <c r="G167" i="4"/>
  <c r="I210" i="4"/>
  <c r="H121" i="4"/>
  <c r="G121" i="4"/>
  <c r="G236" i="4" l="1"/>
  <c r="G231" i="4" s="1"/>
  <c r="J210" i="4"/>
  <c r="J231" i="4"/>
  <c r="H153" i="4"/>
  <c r="H151" i="4" s="1"/>
  <c r="I164" i="4"/>
  <c r="J79" i="4"/>
  <c r="J77" i="4" s="1"/>
  <c r="G153" i="4"/>
  <c r="E77" i="4"/>
  <c r="D198" i="4"/>
  <c r="I153" i="4"/>
  <c r="D87" i="4"/>
  <c r="F215" i="4"/>
  <c r="F213" i="4" s="1"/>
  <c r="I236" i="4"/>
  <c r="G210" i="4"/>
  <c r="D231" i="4"/>
  <c r="D23" i="4"/>
  <c r="D21" i="4" s="1"/>
  <c r="H236" i="4"/>
  <c r="D104" i="4"/>
  <c r="G164" i="4"/>
  <c r="J87" i="4"/>
  <c r="E176" i="4"/>
  <c r="E174" i="4" s="1"/>
  <c r="J75" i="4"/>
  <c r="I25" i="4"/>
  <c r="I23" i="4" s="1"/>
  <c r="G25" i="4"/>
  <c r="G23" i="4" s="1"/>
  <c r="E40" i="4"/>
  <c r="E143" i="4"/>
  <c r="J143" i="4"/>
  <c r="E100" i="4"/>
  <c r="E98" i="4" s="1"/>
  <c r="E173" i="4"/>
  <c r="E171" i="4" s="1"/>
  <c r="H207" i="4"/>
  <c r="J47" i="4"/>
  <c r="D63" i="4"/>
  <c r="H110" i="4"/>
  <c r="I108" i="4"/>
  <c r="H85" i="4"/>
  <c r="I83" i="4"/>
  <c r="H129" i="4"/>
  <c r="H127" i="4" s="1"/>
  <c r="G131" i="4"/>
  <c r="G129" i="4" s="1"/>
  <c r="G127" i="4" s="1"/>
  <c r="H107" i="4"/>
  <c r="I104" i="4"/>
  <c r="I136" i="4"/>
  <c r="I127" i="4"/>
  <c r="G120" i="4"/>
  <c r="G118" i="4" s="1"/>
  <c r="G116" i="4" s="1"/>
  <c r="H118" i="4"/>
  <c r="H116" i="4" s="1"/>
  <c r="H231" i="4"/>
  <c r="J123" i="4"/>
  <c r="J102" i="4" s="1"/>
  <c r="E102" i="4"/>
  <c r="D102" i="4"/>
  <c r="J225" i="4"/>
  <c r="G151" i="4"/>
  <c r="G98" i="4"/>
  <c r="J203" i="4"/>
  <c r="J198" i="4" s="1"/>
  <c r="I89" i="4"/>
  <c r="H225" i="4"/>
  <c r="H223" i="4" s="1"/>
  <c r="I201" i="4"/>
  <c r="H157" i="4"/>
  <c r="H155" i="4" s="1"/>
  <c r="I142" i="4"/>
  <c r="I140" i="4" s="1"/>
  <c r="I134" i="4" s="1"/>
  <c r="I125" i="4"/>
  <c r="I118" i="4"/>
  <c r="I116" i="4" s="1"/>
  <c r="I112" i="4" s="1"/>
  <c r="I30" i="4"/>
  <c r="H138" i="4"/>
  <c r="D164" i="4"/>
  <c r="H222" i="4"/>
  <c r="H220" i="4" s="1"/>
  <c r="D223" i="4"/>
  <c r="D220" i="4" s="1"/>
  <c r="D213" i="4" s="1"/>
  <c r="I234" i="4"/>
  <c r="I231" i="4" s="1"/>
  <c r="G227" i="4"/>
  <c r="G223" i="4" s="1"/>
  <c r="G220" i="4" s="1"/>
  <c r="G213" i="4" s="1"/>
  <c r="G201" i="4"/>
  <c r="G198" i="4" s="1"/>
  <c r="G211" i="4"/>
  <c r="G207" i="4" s="1"/>
  <c r="I33" i="4"/>
  <c r="G45" i="4"/>
  <c r="I151" i="4"/>
  <c r="H98" i="4"/>
  <c r="I211" i="4"/>
  <c r="I207" i="4" s="1"/>
  <c r="H79" i="4"/>
  <c r="G79" i="4"/>
  <c r="I79" i="4"/>
  <c r="I218" i="4"/>
  <c r="I203" i="4"/>
  <c r="H142" i="4"/>
  <c r="G218" i="4"/>
  <c r="J98" i="4"/>
  <c r="D77" i="4"/>
  <c r="H167" i="4"/>
  <c r="H164" i="4" s="1"/>
  <c r="J227" i="4"/>
  <c r="I98" i="4"/>
  <c r="I92" i="4" s="1"/>
  <c r="I227" i="4"/>
  <c r="I223" i="4" s="1"/>
  <c r="I220" i="4" s="1"/>
  <c r="I213" i="4" s="1"/>
  <c r="G142" i="4"/>
  <c r="G140" i="4" s="1"/>
  <c r="I157" i="4"/>
  <c r="G94" i="4"/>
  <c r="J222" i="4"/>
  <c r="J211" i="4"/>
  <c r="H203" i="4"/>
  <c r="H198" i="4" s="1"/>
  <c r="J167" i="4"/>
  <c r="J164" i="4" s="1"/>
  <c r="H94" i="4"/>
  <c r="D207" i="4"/>
  <c r="E48" i="4"/>
  <c r="H39" i="4"/>
  <c r="H36" i="4" s="1"/>
  <c r="H25" i="4"/>
  <c r="H23" i="4" s="1"/>
  <c r="G196" i="4"/>
  <c r="G192" i="4" s="1"/>
  <c r="E65" i="4"/>
  <c r="J66" i="4"/>
  <c r="E47" i="4"/>
  <c r="F186" i="4"/>
  <c r="J41" i="4"/>
  <c r="F197" i="4"/>
  <c r="F192" i="4" s="1"/>
  <c r="E66" i="4"/>
  <c r="E72" i="4"/>
  <c r="E59" i="4"/>
  <c r="E50" i="4" s="1"/>
  <c r="J40" i="4"/>
  <c r="J48" i="4"/>
  <c r="J59" i="4"/>
  <c r="J50" i="4" s="1"/>
  <c r="J72" i="4"/>
  <c r="F185" i="4"/>
  <c r="E145" i="4"/>
  <c r="J145" i="4"/>
  <c r="J190" i="4"/>
  <c r="J186" i="4"/>
  <c r="D155" i="4"/>
  <c r="D149" i="4" s="1"/>
  <c r="F189" i="4"/>
  <c r="J43" i="4"/>
  <c r="E69" i="4"/>
  <c r="J76" i="4"/>
  <c r="E62" i="4"/>
  <c r="E60" i="4" s="1"/>
  <c r="J197" i="4"/>
  <c r="J39" i="4"/>
  <c r="J25" i="4"/>
  <c r="J23" i="4" s="1"/>
  <c r="J21" i="4" s="1"/>
  <c r="J62" i="4"/>
  <c r="J60" i="4" s="1"/>
  <c r="G63" i="4"/>
  <c r="E43" i="4"/>
  <c r="F191" i="4"/>
  <c r="J173" i="4"/>
  <c r="J171" i="4" s="1"/>
  <c r="E42" i="4"/>
  <c r="J185" i="4"/>
  <c r="J65" i="4"/>
  <c r="D187" i="4"/>
  <c r="E158" i="4"/>
  <c r="E155" i="4" s="1"/>
  <c r="E41" i="4"/>
  <c r="J158" i="4"/>
  <c r="J155" i="4" s="1"/>
  <c r="E39" i="4"/>
  <c r="F190" i="4"/>
  <c r="J191" i="4"/>
  <c r="J69" i="4"/>
  <c r="J209" i="4"/>
  <c r="I155" i="4"/>
  <c r="J96" i="4"/>
  <c r="J94" i="4" s="1"/>
  <c r="H192" i="4"/>
  <c r="H140" i="4"/>
  <c r="G155" i="4"/>
  <c r="I63" i="4"/>
  <c r="I187" i="4"/>
  <c r="D67" i="4"/>
  <c r="D182" i="4"/>
  <c r="D140" i="4"/>
  <c r="D134" i="4" s="1"/>
  <c r="I182" i="4"/>
  <c r="I196" i="4"/>
  <c r="I192" i="4" s="1"/>
  <c r="G36" i="4"/>
  <c r="H63" i="4"/>
  <c r="H187" i="4"/>
  <c r="D192" i="4"/>
  <c r="J196" i="4"/>
  <c r="H182" i="4"/>
  <c r="I36" i="4"/>
  <c r="I45" i="4"/>
  <c r="G187" i="4"/>
  <c r="H45" i="4"/>
  <c r="E25" i="4"/>
  <c r="E23" i="4" s="1"/>
  <c r="E21" i="4" s="1"/>
  <c r="E96" i="4"/>
  <c r="E94" i="4" s="1"/>
  <c r="E92" i="4" s="1"/>
  <c r="E154" i="4"/>
  <c r="E151" i="4" s="1"/>
  <c r="J154" i="4"/>
  <c r="J151" i="4" s="1"/>
  <c r="E76" i="4"/>
  <c r="D36" i="4"/>
  <c r="I67" i="4"/>
  <c r="H67" i="4"/>
  <c r="D50" i="4"/>
  <c r="D92" i="4"/>
  <c r="H56" i="4"/>
  <c r="I50" i="4"/>
  <c r="G182" i="4"/>
  <c r="G67" i="4"/>
  <c r="J140" i="4" l="1"/>
  <c r="J134" i="4" s="1"/>
  <c r="J207" i="4"/>
  <c r="H213" i="4"/>
  <c r="I149" i="4"/>
  <c r="G92" i="4"/>
  <c r="E140" i="4"/>
  <c r="E134" i="4" s="1"/>
  <c r="J45" i="4"/>
  <c r="G149" i="4"/>
  <c r="J192" i="4"/>
  <c r="J67" i="4"/>
  <c r="E45" i="4"/>
  <c r="H92" i="4"/>
  <c r="J182" i="4"/>
  <c r="H149" i="4"/>
  <c r="I28" i="4"/>
  <c r="H30" i="4"/>
  <c r="I31" i="4"/>
  <c r="H33" i="4"/>
  <c r="I87" i="4"/>
  <c r="I77" i="4" s="1"/>
  <c r="H89" i="4"/>
  <c r="I123" i="4"/>
  <c r="I102" i="4" s="1"/>
  <c r="H125" i="4"/>
  <c r="G112" i="4"/>
  <c r="H112" i="4"/>
  <c r="G107" i="4"/>
  <c r="G104" i="4" s="1"/>
  <c r="H104" i="4"/>
  <c r="H83" i="4"/>
  <c r="G85" i="4"/>
  <c r="G83" i="4" s="1"/>
  <c r="I21" i="4"/>
  <c r="J223" i="4"/>
  <c r="J220" i="4" s="1"/>
  <c r="J213" i="4" s="1"/>
  <c r="H108" i="4"/>
  <c r="G110" i="4"/>
  <c r="G108" i="4" s="1"/>
  <c r="H136" i="4"/>
  <c r="H134" i="4" s="1"/>
  <c r="G138" i="4"/>
  <c r="G136" i="4" s="1"/>
  <c r="G134" i="4" s="1"/>
  <c r="J92" i="4"/>
  <c r="J63" i="4"/>
  <c r="F182" i="4"/>
  <c r="E63" i="4"/>
  <c r="I198" i="4"/>
  <c r="E67" i="4"/>
  <c r="F187" i="4"/>
  <c r="J36" i="4"/>
  <c r="E149" i="4"/>
  <c r="E36" i="4"/>
  <c r="J187" i="4"/>
  <c r="J149" i="4"/>
  <c r="I180" i="4"/>
  <c r="I178" i="4" s="1"/>
  <c r="D180" i="4"/>
  <c r="D178" i="4" s="1"/>
  <c r="H180" i="4"/>
  <c r="H178" i="4" s="1"/>
  <c r="D34" i="4"/>
  <c r="D19" i="4" s="1"/>
  <c r="G180" i="4"/>
  <c r="G178" i="4" s="1"/>
  <c r="I34" i="4"/>
  <c r="H50" i="4"/>
  <c r="H34" i="4" s="1"/>
  <c r="G56" i="4"/>
  <c r="G50" i="4" s="1"/>
  <c r="G34" i="4" s="1"/>
  <c r="F180" i="4" l="1"/>
  <c r="F178" i="4" s="1"/>
  <c r="F17" i="4" s="1"/>
  <c r="J180" i="4"/>
  <c r="J178" i="4" s="1"/>
  <c r="J34" i="4"/>
  <c r="J19" i="4" s="1"/>
  <c r="G33" i="4"/>
  <c r="G31" i="4" s="1"/>
  <c r="H31" i="4"/>
  <c r="G125" i="4"/>
  <c r="G123" i="4" s="1"/>
  <c r="G102" i="4" s="1"/>
  <c r="H123" i="4"/>
  <c r="H102" i="4" s="1"/>
  <c r="H87" i="4"/>
  <c r="H77" i="4" s="1"/>
  <c r="G89" i="4"/>
  <c r="G87" i="4" s="1"/>
  <c r="G77" i="4" s="1"/>
  <c r="G30" i="4"/>
  <c r="G28" i="4" s="1"/>
  <c r="G21" i="4" s="1"/>
  <c r="H28" i="4"/>
  <c r="H21" i="4" s="1"/>
  <c r="I19" i="4"/>
  <c r="I17" i="4" s="1"/>
  <c r="E34" i="4"/>
  <c r="E19" i="4" s="1"/>
  <c r="E17" i="4" s="1"/>
  <c r="D17" i="4"/>
  <c r="J17" i="4" l="1"/>
  <c r="K17" i="4"/>
  <c r="G19" i="4"/>
  <c r="G17" i="4" s="1"/>
  <c r="N17" i="4" s="1"/>
  <c r="P17" i="4"/>
  <c r="H19" i="4"/>
  <c r="H17" i="4" s="1"/>
  <c r="O17" i="4" s="1"/>
  <c r="L17" i="4"/>
  <c r="M17" i="4" l="1"/>
  <c r="Q17" i="4"/>
</calcChain>
</file>

<file path=xl/sharedStrings.xml><?xml version="1.0" encoding="utf-8"?>
<sst xmlns="http://schemas.openxmlformats.org/spreadsheetml/2006/main" count="885" uniqueCount="396">
  <si>
    <t>X</t>
  </si>
  <si>
    <t xml:space="preserve"> X</t>
  </si>
  <si>
    <t>3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</si>
  <si>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</si>
  <si>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</si>
  <si>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</si>
  <si>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</si>
  <si>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</si>
  <si>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</si>
  <si>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</si>
  <si>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</si>
  <si>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</si>
  <si>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</si>
  <si>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</si>
  <si>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</si>
  <si>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</si>
  <si>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</si>
  <si>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</si>
  <si>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</si>
  <si>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</si>
  <si>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</si>
  <si>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</si>
  <si>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</si>
  <si>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</si>
  <si>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</si>
  <si>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</si>
  <si>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</si>
  <si>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</si>
  <si>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</si>
  <si>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</si>
  <si>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</si>
  <si>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</si>
  <si>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</si>
  <si>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</si>
  <si>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</si>
  <si>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</si>
  <si>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</si>
  <si>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</si>
  <si>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</si>
  <si>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</si>
  <si>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</si>
  <si>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</si>
  <si>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</si>
  <si>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</si>
  <si>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</si>
  <si>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</si>
  <si>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</si>
  <si>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</si>
  <si>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</si>
  <si>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</si>
  <si>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</si>
  <si>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</si>
  <si>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</si>
  <si>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</si>
  <si>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</si>
  <si>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</si>
  <si>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</si>
  <si>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</si>
  <si>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</si>
  <si>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</si>
  <si>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</si>
  <si>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</si>
  <si>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</si>
  <si>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</si>
  <si>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</si>
  <si>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</si>
  <si>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</si>
  <si>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</si>
  <si>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</si>
  <si>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</si>
  <si>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</si>
  <si>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</si>
  <si>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</si>
  <si>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</si>
  <si>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</si>
  <si>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</si>
  <si>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</si>
  <si>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</si>
  <si>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</si>
  <si>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</si>
  <si>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</si>
  <si>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</si>
  <si>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</si>
  <si>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</si>
  <si>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</si>
  <si>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</si>
  <si>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</si>
  <si>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</si>
  <si>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</si>
  <si>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</si>
  <si>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</si>
  <si>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</si>
  <si>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</si>
  <si>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</si>
  <si>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</si>
  <si>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</si>
  <si>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</si>
  <si>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</si>
  <si>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</si>
  <si>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</si>
  <si>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</si>
  <si>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</si>
  <si>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</si>
  <si>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</si>
  <si>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</si>
  <si>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</si>
  <si>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</si>
  <si>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</si>
  <si>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</si>
  <si>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</si>
  <si>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</si>
  <si>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</si>
  <si>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</si>
  <si>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</si>
  <si>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</si>
  <si>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</si>
  <si>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</si>
  <si>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</si>
  <si>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</si>
  <si>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</si>
  <si>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</si>
  <si>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</si>
  <si>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</si>
  <si>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</si>
  <si>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</si>
  <si>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</si>
  <si>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</si>
  <si>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>վարչական բյուջե</t>
  </si>
  <si>
    <t>ֆոնդային բյուջե</t>
  </si>
  <si>
    <t>այդ թվում`</t>
  </si>
  <si>
    <t>որից`</t>
  </si>
  <si>
    <t xml:space="preserve"> - Շենքերի և շինությունների կապիտալ վերանորոգում</t>
  </si>
  <si>
    <t>1-ին</t>
  </si>
  <si>
    <t>2-րդ</t>
  </si>
  <si>
    <t>3-րդ</t>
  </si>
  <si>
    <t>4-րդ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</si>
  <si>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</si>
  <si>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</si>
  <si>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</si>
  <si>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</si>
  <si>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</si>
  <si>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</si>
  <si>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</si>
  <si>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</si>
  <si>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</si>
  <si>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</si>
  <si>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</si>
  <si>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</si>
  <si>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</si>
  <si>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</si>
  <si>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</si>
  <si>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</si>
  <si>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</si>
  <si>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</si>
  <si>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</si>
  <si>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</si>
  <si>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</si>
  <si>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</si>
  <si>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</si>
  <si>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</si>
  <si>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</si>
  <si>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</si>
  <si>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</si>
  <si>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</si>
  <si>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</si>
  <si>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</si>
  <si>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</si>
  <si>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</si>
  <si>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</si>
  <si>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</si>
  <si>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</si>
  <si>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</si>
  <si>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</si>
  <si>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</si>
  <si>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</si>
  <si>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</si>
  <si>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</si>
  <si>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</si>
  <si>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</si>
  <si>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</si>
  <si>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</si>
  <si>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</si>
  <si>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</si>
  <si>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</si>
  <si>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</si>
  <si>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</si>
  <si>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</si>
  <si>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</si>
  <si>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</si>
  <si>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</si>
  <si>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</si>
  <si>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</si>
  <si>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</si>
  <si>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</si>
  <si>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</si>
  <si>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</si>
  <si>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</si>
  <si>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</si>
  <si>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</si>
  <si>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</si>
  <si>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</si>
  <si>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</si>
  <si>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</si>
  <si>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</si>
  <si>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</si>
  <si>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</si>
  <si>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</si>
  <si>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</si>
  <si>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</si>
  <si>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</si>
  <si>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</si>
  <si>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</si>
  <si>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</si>
  <si>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</si>
  <si>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</si>
  <si>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</si>
  <si>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</si>
  <si>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</si>
  <si>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</si>
  <si>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</si>
  <si>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</si>
  <si>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</si>
  <si>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</si>
  <si>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</si>
  <si>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</si>
  <si>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</si>
  <si>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</si>
  <si>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</si>
  <si>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</si>
  <si>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</si>
  <si>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</si>
  <si>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</si>
  <si>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</si>
  <si>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</si>
  <si>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</si>
  <si>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</si>
  <si>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</si>
  <si>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</si>
  <si>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</si>
  <si>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</si>
  <si>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</si>
  <si>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</si>
  <si>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</si>
  <si>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</si>
  <si>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</si>
  <si>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</si>
  <si>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</si>
  <si>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</si>
  <si>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</si>
  <si>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</si>
  <si>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</si>
  <si>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</si>
  <si>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</si>
  <si>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</si>
  <si>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</si>
  <si>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</si>
  <si>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</si>
  <si>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</si>
  <si>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</si>
  <si>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</si>
  <si>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</si>
  <si>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</si>
  <si>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</si>
  <si>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</si>
  <si>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</si>
  <si>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</si>
  <si>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</si>
  <si>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</si>
  <si>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</si>
  <si>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</si>
  <si>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</si>
  <si>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</si>
  <si>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</si>
  <si>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</si>
  <si>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</si>
  <si>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</si>
  <si>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</si>
  <si>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</si>
  <si>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</si>
  <si>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</si>
  <si>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</si>
  <si>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</si>
  <si>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</si>
  <si>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</si>
  <si>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</si>
  <si>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</si>
  <si>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</si>
  <si>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</si>
  <si>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</si>
  <si>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</si>
  <si>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</si>
  <si>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</si>
  <si>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</si>
  <si>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</si>
  <si>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</si>
  <si>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</si>
  <si>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</si>
  <si>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</si>
  <si>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</si>
  <si>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</si>
  <si>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</si>
  <si>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</si>
  <si>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</si>
  <si>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</si>
  <si>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</si>
  <si>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</si>
  <si>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</si>
  <si>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>Հայաստանի Հանրապետության Շիրակի մարզի</t>
  </si>
  <si>
    <t>որոշման</t>
  </si>
  <si>
    <t xml:space="preserve">                                                               ՀԱՏՎԱԾ  3                                                                  </t>
  </si>
  <si>
    <t xml:space="preserve"> </t>
  </si>
  <si>
    <t>Տարեկան հաստատված պլան</t>
  </si>
  <si>
    <t>(հազար դրամով)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</si>
  <si>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</si>
  <si>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</si>
  <si>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</si>
  <si>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</si>
  <si>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</si>
  <si>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</si>
  <si>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</si>
  <si>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</si>
  <si>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</si>
  <si>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</si>
  <si>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</si>
  <si>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</si>
  <si>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</si>
  <si>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</si>
  <si>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</si>
  <si>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</si>
  <si>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</si>
  <si>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</si>
  <si>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</si>
  <si>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</si>
  <si>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</si>
  <si>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</si>
  <si>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</si>
  <si>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</si>
  <si>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</si>
  <si>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</si>
  <si>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</si>
  <si>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</si>
  <si>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</si>
  <si>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</si>
  <si>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</si>
  <si>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</si>
  <si>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</si>
  <si>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</si>
  <si>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</si>
  <si>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</si>
  <si>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</si>
  <si>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</si>
  <si>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</si>
  <si>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</si>
  <si>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</si>
  <si>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</si>
  <si>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</si>
  <si>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</si>
  <si>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</si>
  <si>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</si>
  <si>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</si>
  <si>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</si>
  <si>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</si>
  <si>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</si>
  <si>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</si>
  <si>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</si>
  <si>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</si>
  <si>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</si>
  <si>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</si>
  <si>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</si>
  <si>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</si>
  <si>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</si>
  <si>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</si>
  <si>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</si>
  <si>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</si>
  <si>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</si>
  <si>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</si>
  <si>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</si>
  <si>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</si>
  <si>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</si>
  <si>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</si>
  <si>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</si>
  <si>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</si>
  <si>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</si>
  <si>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</si>
  <si>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</si>
  <si>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</si>
  <si>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</si>
  <si>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</si>
  <si>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</si>
  <si>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</si>
  <si>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</si>
  <si>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</si>
  <si>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</si>
  <si>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</si>
  <si>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</si>
  <si>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 xml:space="preserve">                                  դեկտեմբերի 27-ի N 284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</si>
</sst>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#,##0.0"/>
    <numFmt numFmtId="165" formatCode="0.0"/>
  </numFmts>
  <fonts count="3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0" fillId="0" borderId="19" applyNumberFormat="0" applyFont="0" applyFill="0" applyAlignment="0" applyProtection="0"/>
    <xf numFmtId="0" fontId="21" fillId="0" borderId="20" applyNumberFormat="0" applyFill="0" applyProtection="0">
      <alignment horizontal="center" vertical="center"/>
    </xf>
    <xf numFmtId="0" fontId="22" fillId="0" borderId="19" applyNumberFormat="0" applyFill="0" applyProtection="0">
      <alignment horizontal="center"/>
    </xf>
    <xf numFmtId="42" fontId="10" fillId="0" borderId="0" applyFont="0" applyFill="0" applyBorder="0" applyAlignment="0" applyProtection="0"/>
    <xf numFmtId="0" fontId="21" fillId="0" borderId="20" applyNumberFormat="0" applyFill="0" applyProtection="0">
      <alignment horizontal="left"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" fontId="23" fillId="0" borderId="21" applyFill="0" applyProtection="0">
      <alignment horizontal="right" vertical="center"/>
    </xf>
    <xf numFmtId="0" fontId="10" fillId="0" borderId="0"/>
  </cellStyleXfs>
  <cellXfs count="162">
    <xf numFmtId="0" fontId="0" fillId="0" borderId="0" xfId="0"/>
    <xf numFmtId="0" fontId="25" fillId="0" borderId="0" xfId="0" applyFont="1"/>
    <xf numFmtId="0" fontId="1" fillId="0" borderId="0" xfId="0" applyFont="1" applyFill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/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/>
    <xf numFmtId="0" fontId="1" fillId="2" borderId="0" xfId="11" applyFont="1" applyFill="1" applyAlignment="1">
      <alignment vertical="center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0" xfId="11" applyFont="1" applyFill="1" applyAlignment="1">
      <alignment vertical="center" wrapText="1"/>
    </xf>
    <xf numFmtId="0" fontId="11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8" xfId="0" applyFont="1" applyFill="1" applyBorder="1"/>
    <xf numFmtId="0" fontId="3" fillId="0" borderId="14" xfId="0" applyFont="1" applyFill="1" applyBorder="1" applyAlignment="1">
      <alignment horizont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2" fillId="0" borderId="0" xfId="0" applyNumberFormat="1" applyFont="1" applyFill="1" applyBorder="1" applyAlignment="1">
      <alignment horizontal="right" wrapText="1"/>
    </xf>
    <xf numFmtId="165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wrapText="1"/>
    </xf>
    <xf numFmtId="165" fontId="12" fillId="0" borderId="0" xfId="0" applyNumberFormat="1" applyFont="1" applyFill="1" applyBorder="1" applyAlignment="1">
      <alignment wrapText="1"/>
    </xf>
    <xf numFmtId="0" fontId="13" fillId="0" borderId="0" xfId="0" applyFont="1"/>
    <xf numFmtId="0" fontId="12" fillId="0" borderId="0" xfId="0" applyFont="1" applyBorder="1"/>
    <xf numFmtId="0" fontId="11" fillId="0" borderId="0" xfId="0" applyFont="1" applyBorder="1"/>
    <xf numFmtId="49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6" fillId="0" borderId="0" xfId="0" applyFont="1"/>
    <xf numFmtId="0" fontId="27" fillId="0" borderId="0" xfId="0" applyFont="1"/>
    <xf numFmtId="0" fontId="1" fillId="0" borderId="0" xfId="0" applyFont="1" applyBorder="1" applyAlignment="1" applyProtection="1">
      <protection hidden="1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5" fillId="2" borderId="1" xfId="0" applyFont="1" applyFill="1" applyBorder="1" applyAlignment="1" applyProtection="1">
      <alignment horizontal="center" wrapText="1"/>
      <protection hidden="1"/>
    </xf>
    <xf numFmtId="0" fontId="15" fillId="0" borderId="0" xfId="0" applyFont="1" applyProtection="1">
      <protection hidden="1"/>
    </xf>
    <xf numFmtId="49" fontId="15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5" fillId="2" borderId="3" xfId="0" applyFont="1" applyFill="1" applyBorder="1" applyAlignment="1" applyProtection="1">
      <alignment horizontal="center"/>
      <protection hidden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5" fillId="0" borderId="5" xfId="0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center"/>
      <protection hidden="1"/>
    </xf>
    <xf numFmtId="0" fontId="26" fillId="0" borderId="6" xfId="0" applyFont="1" applyBorder="1"/>
    <xf numFmtId="0" fontId="26" fillId="0" borderId="1" xfId="0" applyFont="1" applyBorder="1"/>
    <xf numFmtId="165" fontId="15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center" wrapText="1"/>
      <protection hidden="1"/>
    </xf>
    <xf numFmtId="0" fontId="17" fillId="0" borderId="1" xfId="0" applyFont="1" applyBorder="1" applyAlignment="1" applyProtection="1">
      <alignment horizontal="center"/>
      <protection hidden="1"/>
    </xf>
    <xf numFmtId="49" fontId="18" fillId="0" borderId="1" xfId="0" applyNumberFormat="1" applyFont="1" applyFill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 wrapText="1"/>
      <protection hidden="1"/>
    </xf>
    <xf numFmtId="165" fontId="19" fillId="0" borderId="1" xfId="0" applyNumberFormat="1" applyFont="1" applyBorder="1" applyAlignment="1" applyProtection="1">
      <alignment horizontal="center"/>
      <protection hidden="1"/>
    </xf>
    <xf numFmtId="165" fontId="19" fillId="0" borderId="1" xfId="0" applyNumberFormat="1" applyFont="1" applyBorder="1" applyAlignment="1" applyProtection="1">
      <alignment horizontal="center" wrapText="1"/>
      <protection hidden="1"/>
    </xf>
    <xf numFmtId="165" fontId="15" fillId="0" borderId="1" xfId="0" applyNumberFormat="1" applyFont="1" applyBorder="1" applyAlignment="1" applyProtection="1">
      <alignment horizontal="center" wrapText="1"/>
      <protection hidden="1"/>
    </xf>
    <xf numFmtId="0" fontId="17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11" applyFont="1" applyAlignment="1">
      <alignment vertical="center" wrapText="1"/>
    </xf>
    <xf numFmtId="0" fontId="1" fillId="2" borderId="0" xfId="11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0" xfId="11" applyFont="1" applyFill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28" fillId="0" borderId="0" xfId="0" applyFont="1" applyAlignment="1">
      <alignment horizontal="center"/>
    </xf>
    <xf numFmtId="0" fontId="29" fillId="0" borderId="17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5" fillId="0" borderId="6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7"/>
  <sheetViews>
    <sheetView tabSelected="1" view="pageBreakPreview" zoomScaleSheetLayoutView="100" workbookViewId="0">
      <selection activeCell="A11" sqref="A11:J11"/>
    </sheetView>
  </sheetViews>
  <sheetFormatPr defaultRowHeight="13.5" x14ac:dyDescent="0.25"/>
  <cols>
    <col min="1" max="1" width="10.28515625" style="3" customWidth="1"/>
    <col min="2" max="2" width="50.42578125" style="15" bestFit="1" customWidth="1"/>
    <col min="3" max="3" width="5.28515625" style="44" bestFit="1" customWidth="1"/>
    <col min="4" max="4" width="16.140625" style="3" customWidth="1"/>
    <col min="5" max="10" width="13.42578125" style="3" customWidth="1"/>
    <col min="11" max="11" width="12.85546875" style="3" customWidth="1"/>
    <col min="12" max="12" width="11" style="3" customWidth="1"/>
    <col min="13" max="13" width="9.7109375" style="3" customWidth="1"/>
    <col min="14" max="14" width="9.140625" style="3" customWidth="1"/>
    <col min="15" max="15" width="10.7109375" style="3" customWidth="1"/>
    <col min="16" max="16" width="9.140625" style="3" customWidth="1"/>
    <col min="17" max="17" width="9.5703125" style="3" customWidth="1"/>
    <col min="18" max="16384" width="9.140625" style="3"/>
  </cols>
  <sheetData>
    <row r="1" spans="1:16" x14ac:dyDescent="0.25">
      <c r="G1" s="139"/>
      <c r="H1" s="139"/>
      <c r="I1" s="139"/>
      <c r="J1" s="139"/>
      <c r="K1" s="129"/>
    </row>
    <row r="2" spans="1:16" s="128" customFormat="1" x14ac:dyDescent="0.25">
      <c r="A2" s="125"/>
      <c r="B2" s="60"/>
      <c r="C2" s="125"/>
      <c r="D2" s="126"/>
      <c r="E2" s="127"/>
      <c r="F2" s="127"/>
      <c r="G2" s="140"/>
      <c r="H2" s="140"/>
      <c r="I2" s="140"/>
      <c r="J2" s="140"/>
    </row>
    <row r="3" spans="1:16" s="128" customFormat="1" x14ac:dyDescent="0.25">
      <c r="A3" s="125"/>
      <c r="B3" s="60"/>
      <c r="C3" s="125"/>
      <c r="D3" s="126"/>
      <c r="E3" s="127"/>
      <c r="F3" s="127"/>
      <c r="G3" s="140"/>
      <c r="H3" s="140"/>
      <c r="I3" s="140"/>
      <c r="J3" s="140"/>
    </row>
    <row r="4" spans="1:16" s="128" customFormat="1" x14ac:dyDescent="0.25">
      <c r="A4" s="125"/>
      <c r="B4" s="60"/>
      <c r="C4" s="125"/>
      <c r="D4" s="126"/>
      <c r="E4" s="127"/>
      <c r="F4" s="127"/>
      <c r="G4" s="130"/>
      <c r="H4" s="130"/>
      <c r="I4" s="130"/>
      <c r="J4" s="130"/>
    </row>
    <row r="5" spans="1:16" s="128" customFormat="1" ht="27" customHeight="1" x14ac:dyDescent="0.25">
      <c r="A5" s="125"/>
      <c r="B5" s="60"/>
      <c r="C5" s="125"/>
      <c r="D5" s="126"/>
      <c r="E5" s="127"/>
      <c r="F5" s="127"/>
      <c r="G5" s="139" t="s">
        <v>392</v>
      </c>
      <c r="H5" s="139"/>
      <c r="I5" s="139"/>
      <c r="J5" s="139"/>
    </row>
    <row r="6" spans="1:16" s="128" customFormat="1" x14ac:dyDescent="0.25">
      <c r="A6" s="125"/>
      <c r="B6" s="60"/>
      <c r="C6" s="125"/>
      <c r="D6" s="126"/>
      <c r="E6" s="127"/>
      <c r="F6" s="127"/>
      <c r="G6" s="140" t="s">
        <v>307</v>
      </c>
      <c r="H6" s="140"/>
      <c r="I6" s="140"/>
      <c r="J6" s="140"/>
    </row>
    <row r="7" spans="1:16" s="128" customFormat="1" x14ac:dyDescent="0.25">
      <c r="A7" s="125"/>
      <c r="B7" s="60"/>
      <c r="C7" s="125"/>
      <c r="D7" s="126"/>
      <c r="E7" s="127"/>
      <c r="F7" s="127"/>
      <c r="G7" s="140" t="s">
        <v>393</v>
      </c>
      <c r="H7" s="140"/>
      <c r="I7" s="140"/>
      <c r="J7" s="140"/>
    </row>
    <row r="8" spans="1:16" s="128" customFormat="1" x14ac:dyDescent="0.25">
      <c r="A8" s="125"/>
      <c r="B8" s="60"/>
      <c r="C8" s="125"/>
      <c r="D8" s="126"/>
      <c r="E8" s="127"/>
      <c r="F8" s="127"/>
      <c r="G8" s="130" t="s">
        <v>395</v>
      </c>
      <c r="H8" s="130"/>
      <c r="I8" s="130"/>
      <c r="J8" s="130"/>
    </row>
    <row r="9" spans="1:16" s="15" customFormat="1" ht="12.75" customHeight="1" x14ac:dyDescent="0.25">
      <c r="A9" s="17"/>
      <c r="B9" s="18"/>
      <c r="C9" s="17"/>
      <c r="D9" s="19"/>
      <c r="E9" s="20"/>
      <c r="F9" s="20"/>
      <c r="L9" s="58"/>
    </row>
    <row r="10" spans="1:16" ht="17.25" x14ac:dyDescent="0.3">
      <c r="A10" s="132" t="s">
        <v>309</v>
      </c>
      <c r="B10" s="132"/>
      <c r="C10" s="132"/>
      <c r="D10" s="132"/>
      <c r="E10" s="132"/>
      <c r="F10" s="132"/>
      <c r="G10" s="132"/>
      <c r="H10" s="15"/>
      <c r="I10" s="15"/>
      <c r="J10" s="15"/>
      <c r="K10" s="15"/>
      <c r="L10" s="58"/>
    </row>
    <row r="11" spans="1:16" ht="32.25" customHeight="1" x14ac:dyDescent="0.25">
      <c r="A11" s="131" t="s">
        <v>125</v>
      </c>
      <c r="B11" s="131"/>
      <c r="C11" s="131"/>
      <c r="D11" s="131"/>
      <c r="E11" s="131"/>
      <c r="F11" s="131"/>
      <c r="G11" s="131"/>
      <c r="H11" s="131"/>
      <c r="I11" s="131"/>
      <c r="J11" s="131"/>
      <c r="K11" s="55"/>
      <c r="L11" s="15"/>
    </row>
    <row r="12" spans="1:16" ht="17.25" x14ac:dyDescent="0.25">
      <c r="A12" s="55"/>
      <c r="B12" s="55"/>
      <c r="C12" s="55"/>
      <c r="D12" s="56"/>
      <c r="E12" s="56"/>
      <c r="F12" s="56"/>
      <c r="G12" s="56"/>
      <c r="H12" s="56"/>
      <c r="I12" s="56"/>
      <c r="J12" s="56"/>
      <c r="K12" s="56"/>
      <c r="L12" s="15"/>
      <c r="O12" s="28"/>
    </row>
    <row r="13" spans="1:16" ht="16.5" customHeight="1" x14ac:dyDescent="0.3">
      <c r="A13" s="57"/>
      <c r="B13" s="24"/>
      <c r="C13" s="24"/>
      <c r="D13" s="57"/>
      <c r="E13" s="136" t="s">
        <v>3</v>
      </c>
      <c r="F13" s="136"/>
      <c r="L13" s="15"/>
      <c r="M13" s="28"/>
      <c r="N13" s="28"/>
      <c r="O13" s="28"/>
      <c r="P13" s="28"/>
    </row>
    <row r="14" spans="1:16" ht="17.25" customHeight="1" x14ac:dyDescent="0.25">
      <c r="A14" s="138" t="s">
        <v>141</v>
      </c>
      <c r="B14" s="137" t="s">
        <v>142</v>
      </c>
      <c r="C14" s="137"/>
      <c r="D14" s="137" t="s">
        <v>138</v>
      </c>
      <c r="E14" s="137" t="s">
        <v>129</v>
      </c>
      <c r="F14" s="137"/>
      <c r="G14" s="133" t="s">
        <v>137</v>
      </c>
      <c r="H14" s="134"/>
      <c r="I14" s="134"/>
      <c r="J14" s="135"/>
      <c r="K14" s="122"/>
      <c r="L14" s="15"/>
    </row>
    <row r="15" spans="1:16" ht="27" x14ac:dyDescent="0.25">
      <c r="A15" s="138"/>
      <c r="B15" s="137"/>
      <c r="C15" s="137"/>
      <c r="D15" s="137"/>
      <c r="E15" s="6" t="s">
        <v>139</v>
      </c>
      <c r="F15" s="6" t="s">
        <v>140</v>
      </c>
      <c r="G15" s="8" t="s">
        <v>132</v>
      </c>
      <c r="H15" s="8" t="s">
        <v>133</v>
      </c>
      <c r="I15" s="8" t="s">
        <v>134</v>
      </c>
      <c r="J15" s="8" t="s">
        <v>135</v>
      </c>
      <c r="K15" s="123"/>
      <c r="L15" s="15"/>
    </row>
    <row r="16" spans="1:16" x14ac:dyDescent="0.25">
      <c r="A16" s="25">
        <v>1</v>
      </c>
      <c r="B16" s="26">
        <v>2</v>
      </c>
      <c r="C16" s="25" t="s">
        <v>2</v>
      </c>
      <c r="D16" s="16">
        <v>4</v>
      </c>
      <c r="E16" s="16">
        <v>5</v>
      </c>
      <c r="F16" s="6">
        <v>6</v>
      </c>
      <c r="G16" s="7">
        <v>7</v>
      </c>
      <c r="H16" s="6">
        <v>8</v>
      </c>
      <c r="I16" s="6">
        <v>9</v>
      </c>
      <c r="J16" s="6">
        <v>10</v>
      </c>
      <c r="K16" s="122"/>
      <c r="L16" s="15"/>
      <c r="M16" s="52"/>
    </row>
    <row r="17" spans="1:17" ht="33" x14ac:dyDescent="0.25">
      <c r="A17" s="26">
        <v>4000</v>
      </c>
      <c r="B17" s="50" t="s">
        <v>143</v>
      </c>
      <c r="C17" s="27"/>
      <c r="D17" s="54" t="e">
        <f>SUM(D19,D178,D213)</f>
        <v>#REF!</v>
      </c>
      <c r="E17" s="54" t="e">
        <f t="shared" ref="E17:J17" si="0">SUM(E19,E178,E213)</f>
        <v>#REF!</v>
      </c>
      <c r="F17" s="23" t="e">
        <f>SUM(F178,F213)</f>
        <v>#REF!</v>
      </c>
      <c r="G17" s="54" t="e">
        <f t="shared" si="0"/>
        <v>#REF!</v>
      </c>
      <c r="H17" s="54" t="e">
        <f t="shared" si="0"/>
        <v>#REF!</v>
      </c>
      <c r="I17" s="54" t="e">
        <f t="shared" si="0"/>
        <v>#REF!</v>
      </c>
      <c r="J17" s="54" t="e">
        <f t="shared" si="0"/>
        <v>#REF!</v>
      </c>
      <c r="K17" s="124" t="e">
        <f>+D17-#REF!</f>
        <v>#REF!</v>
      </c>
      <c r="L17" s="124" t="e">
        <f>+E17-#REF!</f>
        <v>#REF!</v>
      </c>
      <c r="M17" s="124" t="e">
        <f>+F17-#REF!</f>
        <v>#REF!</v>
      </c>
      <c r="N17" s="124" t="e">
        <f>+G17-#REF!</f>
        <v>#REF!</v>
      </c>
      <c r="O17" s="124" t="e">
        <f>+H17-#REF!</f>
        <v>#REF!</v>
      </c>
      <c r="P17" s="124" t="e">
        <f>+I17-#REF!</f>
        <v>#REF!</v>
      </c>
      <c r="Q17" s="124" t="e">
        <f>+J17-#REF!</f>
        <v>#REF!</v>
      </c>
    </row>
    <row r="18" spans="1:17" x14ac:dyDescent="0.25">
      <c r="A18" s="26"/>
      <c r="B18" s="12" t="s">
        <v>144</v>
      </c>
      <c r="C18" s="27"/>
      <c r="D18" s="23"/>
      <c r="E18" s="23"/>
      <c r="F18" s="23"/>
      <c r="G18" s="23"/>
      <c r="H18" s="23"/>
      <c r="I18" s="23"/>
      <c r="J18" s="23"/>
      <c r="K18" s="124"/>
      <c r="L18" s="15"/>
      <c r="M18" s="53"/>
    </row>
    <row r="19" spans="1:17" ht="63.75" customHeight="1" x14ac:dyDescent="0.25">
      <c r="A19" s="26">
        <v>4050</v>
      </c>
      <c r="B19" s="9" t="s">
        <v>306</v>
      </c>
      <c r="C19" s="29" t="s">
        <v>4</v>
      </c>
      <c r="D19" s="54" t="e">
        <f t="shared" ref="D19:J19" si="1">+D21+D34+D77+D92+D102+D134+D149</f>
        <v>#REF!</v>
      </c>
      <c r="E19" s="54" t="e">
        <f t="shared" si="1"/>
        <v>#REF!</v>
      </c>
      <c r="F19" s="54" t="e">
        <f>SUM(F21,F34,F77,F92,F102,F134,F149,)</f>
        <v>#REF!</v>
      </c>
      <c r="G19" s="54" t="e">
        <f t="shared" si="1"/>
        <v>#REF!</v>
      </c>
      <c r="H19" s="54" t="e">
        <f t="shared" si="1"/>
        <v>#REF!</v>
      </c>
      <c r="I19" s="54" t="e">
        <f t="shared" si="1"/>
        <v>#REF!</v>
      </c>
      <c r="J19" s="54" t="e">
        <f t="shared" si="1"/>
        <v>#REF!</v>
      </c>
      <c r="K19" s="124"/>
      <c r="L19" s="15"/>
      <c r="M19" s="53"/>
      <c r="O19" s="28"/>
    </row>
    <row r="20" spans="1:17" x14ac:dyDescent="0.25">
      <c r="A20" s="26"/>
      <c r="B20" s="12" t="s">
        <v>144</v>
      </c>
      <c r="C20" s="27"/>
      <c r="D20" s="23"/>
      <c r="E20" s="23"/>
      <c r="F20" s="23"/>
      <c r="G20" s="23"/>
      <c r="H20" s="23"/>
      <c r="I20" s="23"/>
      <c r="J20" s="23"/>
      <c r="K20" s="124"/>
      <c r="L20" s="15"/>
      <c r="M20" s="53"/>
    </row>
    <row r="21" spans="1:17" ht="37.5" customHeight="1" x14ac:dyDescent="0.25">
      <c r="A21" s="26">
        <v>4100</v>
      </c>
      <c r="B21" s="5" t="s">
        <v>145</v>
      </c>
      <c r="C21" s="30" t="s">
        <v>4</v>
      </c>
      <c r="D21" s="23" t="e">
        <f>SUM(D23,D28,D31)</f>
        <v>#REF!</v>
      </c>
      <c r="E21" s="23" t="e">
        <f>SUM(E23,E28,E31)</f>
        <v>#REF!</v>
      </c>
      <c r="F21" s="23" t="s">
        <v>0</v>
      </c>
      <c r="G21" s="23" t="e">
        <f>SUM(G23,G28,G31)</f>
        <v>#REF!</v>
      </c>
      <c r="H21" s="23" t="e">
        <f>SUM(H23,H28,H31)</f>
        <v>#REF!</v>
      </c>
      <c r="I21" s="23" t="e">
        <f>SUM(I23,I28,I31)</f>
        <v>#REF!</v>
      </c>
      <c r="J21" s="23" t="e">
        <f>SUM(J23,J28,J31)</f>
        <v>#REF!</v>
      </c>
      <c r="K21" s="124"/>
      <c r="L21" s="15"/>
      <c r="M21" s="53"/>
    </row>
    <row r="22" spans="1:17" x14ac:dyDescent="0.25">
      <c r="A22" s="26"/>
      <c r="B22" s="12" t="s">
        <v>144</v>
      </c>
      <c r="C22" s="27"/>
      <c r="D22" s="23"/>
      <c r="E22" s="23"/>
      <c r="F22" s="23"/>
      <c r="G22" s="23"/>
      <c r="H22" s="23"/>
      <c r="I22" s="23"/>
      <c r="J22" s="23"/>
      <c r="K22" s="124"/>
      <c r="L22" s="15"/>
      <c r="M22" s="53"/>
    </row>
    <row r="23" spans="1:17" ht="27" x14ac:dyDescent="0.25">
      <c r="A23" s="26">
        <v>4110</v>
      </c>
      <c r="B23" s="12" t="s">
        <v>146</v>
      </c>
      <c r="C23" s="30" t="s">
        <v>4</v>
      </c>
      <c r="D23" s="23" t="e">
        <f>SUM(D25:D27)</f>
        <v>#REF!</v>
      </c>
      <c r="E23" s="23" t="e">
        <f>SUM(E25:E27)</f>
        <v>#REF!</v>
      </c>
      <c r="F23" s="23" t="s">
        <v>1</v>
      </c>
      <c r="G23" s="23" t="e">
        <f>SUM(G25:G27)</f>
        <v>#REF!</v>
      </c>
      <c r="H23" s="23" t="e">
        <f>SUM(H25:H27)</f>
        <v>#REF!</v>
      </c>
      <c r="I23" s="23" t="e">
        <f>SUM(I25:I27)</f>
        <v>#REF!</v>
      </c>
      <c r="J23" s="23" t="e">
        <f>SUM(J25:J27)</f>
        <v>#REF!</v>
      </c>
      <c r="K23" s="124"/>
      <c r="L23" s="15"/>
      <c r="M23" s="53"/>
    </row>
    <row r="24" spans="1:17" x14ac:dyDescent="0.25">
      <c r="A24" s="26"/>
      <c r="B24" s="12" t="s">
        <v>130</v>
      </c>
      <c r="C24" s="30"/>
      <c r="D24" s="23"/>
      <c r="E24" s="23"/>
      <c r="F24" s="23"/>
      <c r="G24" s="23"/>
      <c r="H24" s="23"/>
      <c r="I24" s="23"/>
      <c r="J24" s="23"/>
      <c r="K24" s="124"/>
      <c r="L24" s="15"/>
      <c r="M24" s="53"/>
    </row>
    <row r="25" spans="1:17" x14ac:dyDescent="0.25">
      <c r="A25" s="26">
        <v>4111</v>
      </c>
      <c r="B25" s="10" t="s">
        <v>147</v>
      </c>
      <c r="C25" s="30" t="s">
        <v>5</v>
      </c>
      <c r="D25" s="23" t="e">
        <f>+#REF!+#REF!+#REF!+#REF!+#REF!+#REF!</f>
        <v>#REF!</v>
      </c>
      <c r="E25" s="23" t="e">
        <f>+#REF!+#REF!+#REF!+#REF!+#REF!+#REF!</f>
        <v>#REF!</v>
      </c>
      <c r="F25" s="23" t="s">
        <v>1</v>
      </c>
      <c r="G25" s="23" t="e">
        <f>+#REF!+#REF!+#REF!+#REF!+#REF!+#REF!</f>
        <v>#REF!</v>
      </c>
      <c r="H25" s="23" t="e">
        <f>+#REF!+#REF!+#REF!+#REF!+#REF!+#REF!</f>
        <v>#REF!</v>
      </c>
      <c r="I25" s="23" t="e">
        <f>+#REF!+#REF!+#REF!+#REF!+#REF!+#REF!</f>
        <v>#REF!</v>
      </c>
      <c r="J25" s="23" t="e">
        <f>+#REF!+#REF!+#REF!+#REF!+#REF!+#REF!</f>
        <v>#REF!</v>
      </c>
      <c r="K25" s="124"/>
      <c r="L25" s="15"/>
      <c r="M25" s="53"/>
    </row>
    <row r="26" spans="1:17" ht="27" x14ac:dyDescent="0.25">
      <c r="A26" s="26">
        <v>4112</v>
      </c>
      <c r="B26" s="10" t="s">
        <v>148</v>
      </c>
      <c r="C26" s="30" t="s">
        <v>6</v>
      </c>
      <c r="D26" s="23"/>
      <c r="E26" s="23"/>
      <c r="F26" s="23" t="s">
        <v>1</v>
      </c>
      <c r="G26" s="23"/>
      <c r="H26" s="23"/>
      <c r="I26" s="23"/>
      <c r="J26" s="23"/>
      <c r="K26" s="124"/>
      <c r="L26" s="15"/>
      <c r="M26" s="53"/>
    </row>
    <row r="27" spans="1:17" x14ac:dyDescent="0.25">
      <c r="A27" s="26">
        <v>4114</v>
      </c>
      <c r="B27" s="10" t="s">
        <v>149</v>
      </c>
      <c r="C27" s="30" t="s">
        <v>7</v>
      </c>
      <c r="D27" s="23">
        <f>SUM(E27:F27)</f>
        <v>0</v>
      </c>
      <c r="E27" s="23"/>
      <c r="F27" s="23" t="s">
        <v>1</v>
      </c>
      <c r="G27" s="23">
        <f>SUM(H27:I27)</f>
        <v>0</v>
      </c>
      <c r="H27" s="23">
        <f>SUM(I27:J27)</f>
        <v>0</v>
      </c>
      <c r="I27" s="23">
        <f>SUM(J27:L27)</f>
        <v>0</v>
      </c>
      <c r="J27" s="23">
        <f>SUM(L27:L27)</f>
        <v>0</v>
      </c>
      <c r="K27" s="124"/>
      <c r="L27" s="15"/>
      <c r="M27" s="53"/>
    </row>
    <row r="28" spans="1:17" ht="27" x14ac:dyDescent="0.25">
      <c r="A28" s="26">
        <v>4120</v>
      </c>
      <c r="B28" s="10" t="s">
        <v>150</v>
      </c>
      <c r="C28" s="30" t="s">
        <v>4</v>
      </c>
      <c r="D28" s="23">
        <f>SUM(D30)</f>
        <v>0</v>
      </c>
      <c r="E28" s="23">
        <f>SUM(E30)</f>
        <v>0</v>
      </c>
      <c r="F28" s="23" t="s">
        <v>1</v>
      </c>
      <c r="G28" s="23">
        <f>SUM(G30)</f>
        <v>0</v>
      </c>
      <c r="H28" s="23">
        <f>SUM(H30)</f>
        <v>0</v>
      </c>
      <c r="I28" s="23">
        <f>SUM(I30)</f>
        <v>0</v>
      </c>
      <c r="J28" s="23">
        <f>SUM(J30)</f>
        <v>0</v>
      </c>
      <c r="K28" s="124"/>
      <c r="L28" s="15"/>
      <c r="M28" s="53"/>
    </row>
    <row r="29" spans="1:17" x14ac:dyDescent="0.25">
      <c r="A29" s="26"/>
      <c r="B29" s="12" t="s">
        <v>130</v>
      </c>
      <c r="C29" s="30"/>
      <c r="D29" s="23"/>
      <c r="E29" s="23"/>
      <c r="F29" s="23"/>
      <c r="G29" s="23"/>
      <c r="H29" s="23"/>
      <c r="I29" s="23"/>
      <c r="J29" s="23"/>
      <c r="K29" s="124"/>
      <c r="L29" s="15"/>
      <c r="M29" s="53"/>
    </row>
    <row r="30" spans="1:17" x14ac:dyDescent="0.25">
      <c r="A30" s="26">
        <v>4121</v>
      </c>
      <c r="B30" s="10" t="s">
        <v>151</v>
      </c>
      <c r="C30" s="30" t="s">
        <v>8</v>
      </c>
      <c r="D30" s="23">
        <f>SUM(E30:F30)</f>
        <v>0</v>
      </c>
      <c r="E30" s="23"/>
      <c r="F30" s="23" t="s">
        <v>1</v>
      </c>
      <c r="G30" s="23">
        <f>SUM(H30:I30)</f>
        <v>0</v>
      </c>
      <c r="H30" s="23">
        <f>SUM(I30:J30)</f>
        <v>0</v>
      </c>
      <c r="I30" s="23">
        <f>SUM(J30:L30)</f>
        <v>0</v>
      </c>
      <c r="J30" s="23">
        <f>SUM(L30:L30)</f>
        <v>0</v>
      </c>
      <c r="K30" s="124"/>
      <c r="L30" s="15"/>
      <c r="M30" s="53"/>
    </row>
    <row r="31" spans="1:17" ht="27" x14ac:dyDescent="0.25">
      <c r="A31" s="26">
        <v>4130</v>
      </c>
      <c r="B31" s="10" t="s">
        <v>152</v>
      </c>
      <c r="C31" s="30" t="s">
        <v>4</v>
      </c>
      <c r="D31" s="23">
        <f>SUM(D33)</f>
        <v>0</v>
      </c>
      <c r="E31" s="23">
        <f>SUM(E33)</f>
        <v>0</v>
      </c>
      <c r="F31" s="23" t="s">
        <v>0</v>
      </c>
      <c r="G31" s="23">
        <f>SUM(G33)</f>
        <v>0</v>
      </c>
      <c r="H31" s="23">
        <f>SUM(H33)</f>
        <v>0</v>
      </c>
      <c r="I31" s="23">
        <f>SUM(I33)</f>
        <v>0</v>
      </c>
      <c r="J31" s="23">
        <f>SUM(J33)</f>
        <v>0</v>
      </c>
      <c r="K31" s="124"/>
      <c r="L31" s="15"/>
      <c r="M31" s="53"/>
    </row>
    <row r="32" spans="1:17" x14ac:dyDescent="0.25">
      <c r="A32" s="26"/>
      <c r="B32" s="12" t="s">
        <v>130</v>
      </c>
      <c r="C32" s="30"/>
      <c r="D32" s="23"/>
      <c r="E32" s="23"/>
      <c r="F32" s="23"/>
      <c r="G32" s="23"/>
      <c r="H32" s="23"/>
      <c r="I32" s="23"/>
      <c r="J32" s="23"/>
      <c r="K32" s="124"/>
      <c r="L32" s="15"/>
      <c r="M32" s="53"/>
    </row>
    <row r="33" spans="1:13" x14ac:dyDescent="0.25">
      <c r="A33" s="26">
        <v>4131</v>
      </c>
      <c r="B33" s="10" t="s">
        <v>153</v>
      </c>
      <c r="C33" s="30" t="s">
        <v>9</v>
      </c>
      <c r="D33" s="23">
        <f>SUM(E33:F33)</f>
        <v>0</v>
      </c>
      <c r="E33" s="23"/>
      <c r="F33" s="23" t="s">
        <v>0</v>
      </c>
      <c r="G33" s="23">
        <f>SUM(H33:I33)</f>
        <v>0</v>
      </c>
      <c r="H33" s="23">
        <f>SUM(I33:J33)</f>
        <v>0</v>
      </c>
      <c r="I33" s="23">
        <f>SUM(J33:L33)</f>
        <v>0</v>
      </c>
      <c r="J33" s="23">
        <f>SUM(L33:L33)</f>
        <v>0</v>
      </c>
      <c r="K33" s="124"/>
      <c r="L33" s="15"/>
      <c r="M33" s="53"/>
    </row>
    <row r="34" spans="1:13" ht="54" x14ac:dyDescent="0.25">
      <c r="A34" s="26">
        <v>4200</v>
      </c>
      <c r="B34" s="10" t="s">
        <v>154</v>
      </c>
      <c r="C34" s="30" t="s">
        <v>4</v>
      </c>
      <c r="D34" s="23" t="e">
        <f>SUM(D36,D45,D50,D60,D63,D67)</f>
        <v>#REF!</v>
      </c>
      <c r="E34" s="23" t="e">
        <f>SUM(E36,E45,E50,E60,E63,E67)</f>
        <v>#REF!</v>
      </c>
      <c r="F34" s="23" t="s">
        <v>0</v>
      </c>
      <c r="G34" s="23" t="e">
        <f>SUM(G36,G45,G50,G60,G63,G67)</f>
        <v>#REF!</v>
      </c>
      <c r="H34" s="23" t="e">
        <f>SUM(H36,H45,H50,H60,H63,H67)</f>
        <v>#REF!</v>
      </c>
      <c r="I34" s="23" t="e">
        <f>SUM(I36,I45,I50,I60,I63,I67)</f>
        <v>#REF!</v>
      </c>
      <c r="J34" s="23" t="e">
        <f>SUM(J36,J45,J50,J60,J63,J67)</f>
        <v>#REF!</v>
      </c>
      <c r="K34" s="124"/>
      <c r="L34" s="15"/>
      <c r="M34" s="53"/>
    </row>
    <row r="35" spans="1:13" x14ac:dyDescent="0.25">
      <c r="A35" s="26"/>
      <c r="B35" s="12" t="s">
        <v>144</v>
      </c>
      <c r="C35" s="27"/>
      <c r="D35" s="23"/>
      <c r="E35" s="23"/>
      <c r="F35" s="23"/>
      <c r="G35" s="23"/>
      <c r="H35" s="23"/>
      <c r="I35" s="23"/>
      <c r="J35" s="23"/>
      <c r="K35" s="124"/>
      <c r="L35" s="15"/>
      <c r="M35" s="53"/>
    </row>
    <row r="36" spans="1:13" ht="40.5" x14ac:dyDescent="0.25">
      <c r="A36" s="26">
        <v>4210</v>
      </c>
      <c r="B36" s="10" t="s">
        <v>155</v>
      </c>
      <c r="C36" s="30" t="s">
        <v>4</v>
      </c>
      <c r="D36" s="23" t="e">
        <f>SUM(D38:D44)</f>
        <v>#REF!</v>
      </c>
      <c r="E36" s="23" t="e">
        <f>SUM(E38:E44)</f>
        <v>#REF!</v>
      </c>
      <c r="F36" s="23" t="s">
        <v>4</v>
      </c>
      <c r="G36" s="23" t="e">
        <f>SUM(G38:G44)</f>
        <v>#REF!</v>
      </c>
      <c r="H36" s="23" t="e">
        <f>SUM(H38:H44)</f>
        <v>#REF!</v>
      </c>
      <c r="I36" s="23" t="e">
        <f>SUM(I38:I44)</f>
        <v>#REF!</v>
      </c>
      <c r="J36" s="23" t="e">
        <f>SUM(J38:J44)</f>
        <v>#REF!</v>
      </c>
      <c r="K36" s="124"/>
      <c r="L36" s="15"/>
      <c r="M36" s="53"/>
    </row>
    <row r="37" spans="1:13" x14ac:dyDescent="0.25">
      <c r="A37" s="26"/>
      <c r="B37" s="12" t="s">
        <v>130</v>
      </c>
      <c r="C37" s="30"/>
      <c r="D37" s="23"/>
      <c r="E37" s="23"/>
      <c r="F37" s="23"/>
      <c r="G37" s="23"/>
      <c r="H37" s="23"/>
      <c r="I37" s="23"/>
      <c r="J37" s="23"/>
      <c r="K37" s="124"/>
      <c r="L37" s="15"/>
      <c r="M37" s="53"/>
    </row>
    <row r="38" spans="1:13" x14ac:dyDescent="0.25">
      <c r="A38" s="26">
        <v>4211</v>
      </c>
      <c r="B38" s="10" t="s">
        <v>156</v>
      </c>
      <c r="C38" s="30" t="s">
        <v>10</v>
      </c>
      <c r="D38" s="23">
        <f>SUM(E38:F38)</f>
        <v>0</v>
      </c>
      <c r="E38" s="23"/>
      <c r="F38" s="23" t="s">
        <v>1</v>
      </c>
      <c r="G38" s="23">
        <f>SUM(H38:I38)</f>
        <v>0</v>
      </c>
      <c r="H38" s="23">
        <f>SUM(I38:J38)</f>
        <v>0</v>
      </c>
      <c r="I38" s="23">
        <f>SUM(J38:L38)</f>
        <v>0</v>
      </c>
      <c r="J38" s="23">
        <f>SUM(L38:L38)</f>
        <v>0</v>
      </c>
      <c r="K38" s="124"/>
      <c r="L38" s="15"/>
      <c r="M38" s="53"/>
    </row>
    <row r="39" spans="1:13" x14ac:dyDescent="0.25">
      <c r="A39" s="26">
        <v>4212</v>
      </c>
      <c r="B39" s="10" t="s">
        <v>157</v>
      </c>
      <c r="C39" s="30" t="s">
        <v>11</v>
      </c>
      <c r="D39" s="23" t="e">
        <f>+#REF!+#REF!+#REF!+#REF!</f>
        <v>#REF!</v>
      </c>
      <c r="E39" s="23" t="e">
        <f>+#REF!+#REF!+#REF!+#REF!</f>
        <v>#REF!</v>
      </c>
      <c r="F39" s="23" t="s">
        <v>1</v>
      </c>
      <c r="G39" s="23" t="e">
        <f>+#REF!+#REF!+#REF!+#REF!</f>
        <v>#REF!</v>
      </c>
      <c r="H39" s="23" t="e">
        <f>+#REF!+#REF!+#REF!+#REF!</f>
        <v>#REF!</v>
      </c>
      <c r="I39" s="23" t="e">
        <f>+#REF!+#REF!+#REF!+#REF!</f>
        <v>#REF!</v>
      </c>
      <c r="J39" s="23" t="e">
        <f>+#REF!+#REF!+#REF!+#REF!</f>
        <v>#REF!</v>
      </c>
      <c r="K39" s="124"/>
      <c r="L39" s="15"/>
      <c r="M39" s="53"/>
    </row>
    <row r="40" spans="1:13" x14ac:dyDescent="0.25">
      <c r="A40" s="26">
        <v>4213</v>
      </c>
      <c r="B40" s="10" t="s">
        <v>158</v>
      </c>
      <c r="C40" s="30" t="s">
        <v>12</v>
      </c>
      <c r="D40" s="23" t="e">
        <f>+#REF!+#REF!+#REF!</f>
        <v>#REF!</v>
      </c>
      <c r="E40" s="23" t="e">
        <f>+#REF!+#REF!+#REF!</f>
        <v>#REF!</v>
      </c>
      <c r="F40" s="23" t="s">
        <v>1</v>
      </c>
      <c r="G40" s="23" t="e">
        <f>+#REF!+#REF!+#REF!</f>
        <v>#REF!</v>
      </c>
      <c r="H40" s="23" t="e">
        <f>+#REF!+#REF!+#REF!</f>
        <v>#REF!</v>
      </c>
      <c r="I40" s="23" t="e">
        <f>+#REF!+#REF!+#REF!</f>
        <v>#REF!</v>
      </c>
      <c r="J40" s="23" t="e">
        <f>+#REF!+#REF!+#REF!</f>
        <v>#REF!</v>
      </c>
      <c r="K40" s="124"/>
      <c r="L40" s="15"/>
      <c r="M40" s="53"/>
    </row>
    <row r="41" spans="1:13" x14ac:dyDescent="0.25">
      <c r="A41" s="26">
        <v>4214</v>
      </c>
      <c r="B41" s="10" t="s">
        <v>159</v>
      </c>
      <c r="C41" s="30" t="s">
        <v>13</v>
      </c>
      <c r="D41" s="23" t="e">
        <f>+#REF!+#REF!+#REF!</f>
        <v>#REF!</v>
      </c>
      <c r="E41" s="23" t="e">
        <f>+#REF!+#REF!+#REF!</f>
        <v>#REF!</v>
      </c>
      <c r="F41" s="23" t="s">
        <v>1</v>
      </c>
      <c r="G41" s="23" t="e">
        <f>+#REF!+#REF!+#REF!</f>
        <v>#REF!</v>
      </c>
      <c r="H41" s="23" t="e">
        <f>+#REF!+#REF!+#REF!</f>
        <v>#REF!</v>
      </c>
      <c r="I41" s="23" t="e">
        <f>+#REF!+#REF!+#REF!</f>
        <v>#REF!</v>
      </c>
      <c r="J41" s="23" t="e">
        <f>+#REF!+#REF!+#REF!</f>
        <v>#REF!</v>
      </c>
      <c r="K41" s="124"/>
      <c r="L41" s="15"/>
      <c r="M41" s="53"/>
    </row>
    <row r="42" spans="1:13" x14ac:dyDescent="0.25">
      <c r="A42" s="26">
        <v>4215</v>
      </c>
      <c r="B42" s="10" t="s">
        <v>160</v>
      </c>
      <c r="C42" s="30" t="s">
        <v>14</v>
      </c>
      <c r="D42" s="23" t="e">
        <f>+#REF!+#REF!+#REF!</f>
        <v>#REF!</v>
      </c>
      <c r="E42" s="23" t="e">
        <f>+#REF!+#REF!+#REF!</f>
        <v>#REF!</v>
      </c>
      <c r="F42" s="23" t="s">
        <v>1</v>
      </c>
      <c r="G42" s="23" t="e">
        <f>+#REF!+#REF!+#REF!</f>
        <v>#REF!</v>
      </c>
      <c r="H42" s="23" t="e">
        <f>+#REF!+#REF!+#REF!</f>
        <v>#REF!</v>
      </c>
      <c r="I42" s="23" t="e">
        <f>+#REF!+#REF!+#REF!</f>
        <v>#REF!</v>
      </c>
      <c r="J42" s="23" t="e">
        <f>+#REF!+#REF!+#REF!</f>
        <v>#REF!</v>
      </c>
      <c r="K42" s="124"/>
      <c r="L42" s="15"/>
      <c r="M42" s="53"/>
    </row>
    <row r="43" spans="1:13" x14ac:dyDescent="0.25">
      <c r="A43" s="26">
        <v>4216</v>
      </c>
      <c r="B43" s="10" t="s">
        <v>161</v>
      </c>
      <c r="C43" s="30" t="s">
        <v>15</v>
      </c>
      <c r="D43" s="23" t="e">
        <f>+#REF!+#REF!+#REF!+#REF!+#REF!</f>
        <v>#REF!</v>
      </c>
      <c r="E43" s="23" t="e">
        <f>+#REF!+#REF!+#REF!+#REF!+#REF!</f>
        <v>#REF!</v>
      </c>
      <c r="F43" s="23" t="s">
        <v>1</v>
      </c>
      <c r="G43" s="23" t="e">
        <f>+#REF!+#REF!+#REF!+#REF!+#REF!</f>
        <v>#REF!</v>
      </c>
      <c r="H43" s="23" t="e">
        <f>+#REF!+#REF!+#REF!+#REF!+#REF!</f>
        <v>#REF!</v>
      </c>
      <c r="I43" s="23" t="e">
        <f>+#REF!+#REF!+#REF!+#REF!+#REF!</f>
        <v>#REF!</v>
      </c>
      <c r="J43" s="23" t="e">
        <f>+#REF!+#REF!+#REF!+#REF!+#REF!</f>
        <v>#REF!</v>
      </c>
      <c r="K43" s="124"/>
      <c r="L43" s="15"/>
      <c r="M43" s="53"/>
    </row>
    <row r="44" spans="1:13" x14ac:dyDescent="0.25">
      <c r="A44" s="26">
        <v>4217</v>
      </c>
      <c r="B44" s="10" t="s">
        <v>162</v>
      </c>
      <c r="C44" s="30" t="s">
        <v>16</v>
      </c>
      <c r="D44" s="23" t="e">
        <f>+#REF!</f>
        <v>#REF!</v>
      </c>
      <c r="E44" s="23" t="e">
        <f>+#REF!</f>
        <v>#REF!</v>
      </c>
      <c r="F44" s="23" t="s">
        <v>1</v>
      </c>
      <c r="G44" s="23" t="e">
        <f>+#REF!</f>
        <v>#REF!</v>
      </c>
      <c r="H44" s="23" t="e">
        <f>+#REF!</f>
        <v>#REF!</v>
      </c>
      <c r="I44" s="23" t="e">
        <f>+#REF!</f>
        <v>#REF!</v>
      </c>
      <c r="J44" s="23" t="e">
        <f>+#REF!</f>
        <v>#REF!</v>
      </c>
      <c r="K44" s="124"/>
      <c r="L44" s="15"/>
      <c r="M44" s="53"/>
    </row>
    <row r="45" spans="1:13" ht="27" x14ac:dyDescent="0.25">
      <c r="A45" s="26">
        <v>4220</v>
      </c>
      <c r="B45" s="10" t="s">
        <v>163</v>
      </c>
      <c r="C45" s="30" t="s">
        <v>4</v>
      </c>
      <c r="D45" s="23" t="e">
        <f>SUM(D47:D49)</f>
        <v>#REF!</v>
      </c>
      <c r="E45" s="23" t="e">
        <f>SUM(E47:E49)</f>
        <v>#REF!</v>
      </c>
      <c r="F45" s="23" t="s">
        <v>1</v>
      </c>
      <c r="G45" s="23" t="e">
        <f>SUM(G47:G49)</f>
        <v>#REF!</v>
      </c>
      <c r="H45" s="23" t="e">
        <f>SUM(H47:H49)</f>
        <v>#REF!</v>
      </c>
      <c r="I45" s="23" t="e">
        <f>SUM(I47:I49)</f>
        <v>#REF!</v>
      </c>
      <c r="J45" s="23" t="e">
        <f>SUM(J47:J49)</f>
        <v>#REF!</v>
      </c>
      <c r="K45" s="124"/>
      <c r="L45" s="15"/>
      <c r="M45" s="53"/>
    </row>
    <row r="46" spans="1:13" x14ac:dyDescent="0.25">
      <c r="A46" s="26"/>
      <c r="B46" s="12" t="s">
        <v>130</v>
      </c>
      <c r="C46" s="30"/>
      <c r="D46" s="23"/>
      <c r="E46" s="23"/>
      <c r="F46" s="23"/>
      <c r="G46" s="23"/>
      <c r="H46" s="23"/>
      <c r="I46" s="23"/>
      <c r="J46" s="23"/>
      <c r="K46" s="124"/>
      <c r="L46" s="15"/>
      <c r="M46" s="53"/>
    </row>
    <row r="47" spans="1:13" x14ac:dyDescent="0.25">
      <c r="A47" s="26">
        <v>4221</v>
      </c>
      <c r="B47" s="10" t="s">
        <v>164</v>
      </c>
      <c r="C47" s="31">
        <v>4221</v>
      </c>
      <c r="D47" s="23" t="e">
        <f>+#REF!+#REF!+#REF!+#REF!</f>
        <v>#REF!</v>
      </c>
      <c r="E47" s="23" t="e">
        <f>+#REF!+#REF!+#REF!+#REF!</f>
        <v>#REF!</v>
      </c>
      <c r="F47" s="23" t="s">
        <v>1</v>
      </c>
      <c r="G47" s="23" t="e">
        <f>+#REF!+#REF!+#REF!+#REF!</f>
        <v>#REF!</v>
      </c>
      <c r="H47" s="23" t="e">
        <f>+#REF!+#REF!+#REF!+#REF!</f>
        <v>#REF!</v>
      </c>
      <c r="I47" s="23" t="e">
        <f>+#REF!+#REF!+#REF!+#REF!</f>
        <v>#REF!</v>
      </c>
      <c r="J47" s="23" t="e">
        <f>+#REF!+#REF!+#REF!+#REF!</f>
        <v>#REF!</v>
      </c>
      <c r="K47" s="124"/>
      <c r="L47" s="15"/>
      <c r="M47" s="53"/>
    </row>
    <row r="48" spans="1:13" x14ac:dyDescent="0.25">
      <c r="A48" s="26">
        <v>4222</v>
      </c>
      <c r="B48" s="10" t="s">
        <v>165</v>
      </c>
      <c r="C48" s="30" t="s">
        <v>17</v>
      </c>
      <c r="D48" s="23" t="e">
        <f>+#REF!+#REF!</f>
        <v>#REF!</v>
      </c>
      <c r="E48" s="23" t="e">
        <f>+#REF!+#REF!</f>
        <v>#REF!</v>
      </c>
      <c r="F48" s="23" t="s">
        <v>1</v>
      </c>
      <c r="G48" s="23" t="e">
        <f>+#REF!+#REF!</f>
        <v>#REF!</v>
      </c>
      <c r="H48" s="23" t="e">
        <f>+#REF!+#REF!</f>
        <v>#REF!</v>
      </c>
      <c r="I48" s="23" t="e">
        <f>+#REF!+#REF!</f>
        <v>#REF!</v>
      </c>
      <c r="J48" s="23" t="e">
        <f>+#REF!+#REF!</f>
        <v>#REF!</v>
      </c>
      <c r="K48" s="124"/>
      <c r="L48" s="15"/>
      <c r="M48" s="53"/>
    </row>
    <row r="49" spans="1:13" x14ac:dyDescent="0.25">
      <c r="A49" s="26">
        <v>4223</v>
      </c>
      <c r="B49" s="10" t="s">
        <v>166</v>
      </c>
      <c r="C49" s="30" t="s">
        <v>18</v>
      </c>
      <c r="D49" s="23">
        <f>SUM(E49:F49)</f>
        <v>0</v>
      </c>
      <c r="E49" s="23"/>
      <c r="F49" s="23" t="s">
        <v>1</v>
      </c>
      <c r="G49" s="23">
        <f>SUM(H49:I49)</f>
        <v>0</v>
      </c>
      <c r="H49" s="23">
        <f>SUM(I49:J49)</f>
        <v>0</v>
      </c>
      <c r="I49" s="23">
        <f>SUM(J49:L49)</f>
        <v>0</v>
      </c>
      <c r="J49" s="23">
        <f>SUM(L49:L49)</f>
        <v>0</v>
      </c>
      <c r="K49" s="124"/>
      <c r="L49" s="15"/>
      <c r="M49" s="53"/>
    </row>
    <row r="50" spans="1:13" ht="54" x14ac:dyDescent="0.25">
      <c r="A50" s="26">
        <v>4230</v>
      </c>
      <c r="B50" s="10" t="s">
        <v>167</v>
      </c>
      <c r="C50" s="30" t="s">
        <v>4</v>
      </c>
      <c r="D50" s="23" t="e">
        <f>SUM(D52:D59)</f>
        <v>#REF!</v>
      </c>
      <c r="E50" s="23" t="e">
        <f>SUM(E52:E59)</f>
        <v>#REF!</v>
      </c>
      <c r="F50" s="23" t="s">
        <v>1</v>
      </c>
      <c r="G50" s="23" t="e">
        <f>SUM(G52:G59)</f>
        <v>#REF!</v>
      </c>
      <c r="H50" s="23" t="e">
        <f>SUM(H52:H59)</f>
        <v>#REF!</v>
      </c>
      <c r="I50" s="23" t="e">
        <f>SUM(I52:I59)</f>
        <v>#REF!</v>
      </c>
      <c r="J50" s="23" t="e">
        <f>SUM(J52:J59)</f>
        <v>#REF!</v>
      </c>
      <c r="K50" s="124"/>
      <c r="L50" s="15"/>
      <c r="M50" s="53"/>
    </row>
    <row r="51" spans="1:13" x14ac:dyDescent="0.25">
      <c r="A51" s="26"/>
      <c r="B51" s="12" t="s">
        <v>130</v>
      </c>
      <c r="C51" s="30"/>
      <c r="D51" s="23"/>
      <c r="E51" s="23"/>
      <c r="F51" s="23"/>
      <c r="G51" s="23"/>
      <c r="H51" s="23"/>
      <c r="I51" s="23"/>
      <c r="J51" s="23"/>
      <c r="K51" s="124"/>
      <c r="L51" s="15"/>
      <c r="M51" s="53"/>
    </row>
    <row r="52" spans="1:13" x14ac:dyDescent="0.25">
      <c r="A52" s="26">
        <v>4231</v>
      </c>
      <c r="B52" s="10" t="s">
        <v>168</v>
      </c>
      <c r="C52" s="30" t="s">
        <v>19</v>
      </c>
      <c r="D52" s="23">
        <f>SUM(E52:F52)</f>
        <v>0</v>
      </c>
      <c r="E52" s="23"/>
      <c r="F52" s="23" t="s">
        <v>1</v>
      </c>
      <c r="G52" s="23">
        <f t="shared" ref="G52:H54" si="2">SUM(H52:I52)</f>
        <v>0</v>
      </c>
      <c r="H52" s="23">
        <f t="shared" si="2"/>
        <v>0</v>
      </c>
      <c r="I52" s="23">
        <f>SUM(J52:L52)</f>
        <v>0</v>
      </c>
      <c r="J52" s="23">
        <f>SUM(L52:L52)</f>
        <v>0</v>
      </c>
      <c r="K52" s="124"/>
      <c r="L52" s="15"/>
      <c r="M52" s="53"/>
    </row>
    <row r="53" spans="1:13" x14ac:dyDescent="0.25">
      <c r="A53" s="26">
        <v>4232</v>
      </c>
      <c r="B53" s="10" t="s">
        <v>169</v>
      </c>
      <c r="C53" s="30" t="s">
        <v>20</v>
      </c>
      <c r="D53" s="23">
        <f>SUM(E53:F53)</f>
        <v>0</v>
      </c>
      <c r="E53" s="23"/>
      <c r="F53" s="23" t="s">
        <v>1</v>
      </c>
      <c r="G53" s="23">
        <f t="shared" si="2"/>
        <v>0</v>
      </c>
      <c r="H53" s="23">
        <f t="shared" si="2"/>
        <v>0</v>
      </c>
      <c r="I53" s="23">
        <f>SUM(J53:L53)</f>
        <v>0</v>
      </c>
      <c r="J53" s="23">
        <f>SUM(L53:L53)</f>
        <v>0</v>
      </c>
      <c r="K53" s="124"/>
      <c r="L53" s="15"/>
      <c r="M53" s="53"/>
    </row>
    <row r="54" spans="1:13" ht="27" x14ac:dyDescent="0.25">
      <c r="A54" s="26">
        <v>4233</v>
      </c>
      <c r="B54" s="10" t="s">
        <v>170</v>
      </c>
      <c r="C54" s="30" t="s">
        <v>21</v>
      </c>
      <c r="D54" s="23">
        <f>SUM(E54:F54)</f>
        <v>0</v>
      </c>
      <c r="E54" s="23"/>
      <c r="F54" s="23" t="s">
        <v>1</v>
      </c>
      <c r="G54" s="23">
        <f t="shared" si="2"/>
        <v>0</v>
      </c>
      <c r="H54" s="23">
        <f t="shared" si="2"/>
        <v>0</v>
      </c>
      <c r="I54" s="23">
        <f>SUM(J54:L54)</f>
        <v>0</v>
      </c>
      <c r="J54" s="23">
        <f>SUM(L54:L54)</f>
        <v>0</v>
      </c>
      <c r="K54" s="124"/>
      <c r="L54" s="15"/>
      <c r="M54" s="53"/>
    </row>
    <row r="55" spans="1:13" x14ac:dyDescent="0.25">
      <c r="A55" s="26">
        <v>4234</v>
      </c>
      <c r="B55" s="10" t="s">
        <v>171</v>
      </c>
      <c r="C55" s="30" t="s">
        <v>22</v>
      </c>
      <c r="D55" s="23" t="e">
        <f>+#REF!</f>
        <v>#REF!</v>
      </c>
      <c r="E55" s="23" t="e">
        <f>+#REF!</f>
        <v>#REF!</v>
      </c>
      <c r="F55" s="23" t="s">
        <v>1</v>
      </c>
      <c r="G55" s="23" t="e">
        <f>+#REF!</f>
        <v>#REF!</v>
      </c>
      <c r="H55" s="23" t="e">
        <f>+#REF!</f>
        <v>#REF!</v>
      </c>
      <c r="I55" s="23" t="e">
        <f>+#REF!</f>
        <v>#REF!</v>
      </c>
      <c r="J55" s="23" t="e">
        <f>+#REF!</f>
        <v>#REF!</v>
      </c>
      <c r="K55" s="124"/>
      <c r="L55" s="15"/>
      <c r="M55" s="53"/>
    </row>
    <row r="56" spans="1:13" x14ac:dyDescent="0.25">
      <c r="A56" s="26">
        <v>4235</v>
      </c>
      <c r="B56" s="51" t="s">
        <v>172</v>
      </c>
      <c r="C56" s="4">
        <v>4235</v>
      </c>
      <c r="D56" s="23">
        <f>SUM(E56:F56)</f>
        <v>0</v>
      </c>
      <c r="E56" s="23"/>
      <c r="F56" s="23" t="s">
        <v>1</v>
      </c>
      <c r="G56" s="23">
        <f>SUM(H56:I56)</f>
        <v>0</v>
      </c>
      <c r="H56" s="23">
        <f>SUM(I56:J56)</f>
        <v>0</v>
      </c>
      <c r="I56" s="23">
        <f>SUM(J56:L56)</f>
        <v>0</v>
      </c>
      <c r="J56" s="23">
        <f>SUM(L56:L56)</f>
        <v>0</v>
      </c>
      <c r="K56" s="124"/>
      <c r="L56" s="15"/>
      <c r="M56" s="53"/>
    </row>
    <row r="57" spans="1:13" x14ac:dyDescent="0.25">
      <c r="A57" s="26">
        <v>4236</v>
      </c>
      <c r="B57" s="10" t="s">
        <v>173</v>
      </c>
      <c r="C57" s="30" t="s">
        <v>23</v>
      </c>
      <c r="D57" s="23">
        <f>SUM(E57:F57)</f>
        <v>0</v>
      </c>
      <c r="E57" s="23"/>
      <c r="F57" s="23" t="s">
        <v>1</v>
      </c>
      <c r="G57" s="23">
        <f>SUM(H57:I57)</f>
        <v>0</v>
      </c>
      <c r="H57" s="23">
        <f>SUM(I57:J57)</f>
        <v>0</v>
      </c>
      <c r="I57" s="23">
        <f>SUM(J57:L57)</f>
        <v>0</v>
      </c>
      <c r="J57" s="23">
        <f>SUM(L57:L57)</f>
        <v>0</v>
      </c>
      <c r="K57" s="124"/>
      <c r="L57" s="15"/>
      <c r="M57" s="53"/>
    </row>
    <row r="58" spans="1:13" x14ac:dyDescent="0.25">
      <c r="A58" s="26">
        <v>4237</v>
      </c>
      <c r="B58" s="10" t="s">
        <v>174</v>
      </c>
      <c r="C58" s="30" t="s">
        <v>24</v>
      </c>
      <c r="D58" s="23" t="e">
        <f>+#REF!</f>
        <v>#REF!</v>
      </c>
      <c r="E58" s="23" t="e">
        <f>+#REF!</f>
        <v>#REF!</v>
      </c>
      <c r="F58" s="23" t="s">
        <v>1</v>
      </c>
      <c r="G58" s="23" t="e">
        <f>+#REF!</f>
        <v>#REF!</v>
      </c>
      <c r="H58" s="23" t="e">
        <f>+#REF!</f>
        <v>#REF!</v>
      </c>
      <c r="I58" s="23" t="e">
        <f>+#REF!</f>
        <v>#REF!</v>
      </c>
      <c r="J58" s="23" t="e">
        <f>+#REF!</f>
        <v>#REF!</v>
      </c>
      <c r="K58" s="124"/>
      <c r="L58" s="15"/>
      <c r="M58" s="53"/>
    </row>
    <row r="59" spans="1:13" x14ac:dyDescent="0.25">
      <c r="A59" s="26">
        <v>4238</v>
      </c>
      <c r="B59" s="10" t="s">
        <v>175</v>
      </c>
      <c r="C59" s="30" t="s">
        <v>25</v>
      </c>
      <c r="D59" s="23" t="e">
        <f>+#REF!+#REF!+#REF!+#REF!+#REF!+#REF!+#REF!+#REF!+#REF!</f>
        <v>#REF!</v>
      </c>
      <c r="E59" s="23" t="e">
        <f>+#REF!+#REF!+#REF!+#REF!+#REF!+#REF!+#REF!+#REF!+#REF!</f>
        <v>#REF!</v>
      </c>
      <c r="F59" s="23" t="s">
        <v>1</v>
      </c>
      <c r="G59" s="23" t="e">
        <f>+#REF!+#REF!+#REF!+#REF!+#REF!+#REF!+#REF!+#REF!+#REF!</f>
        <v>#REF!</v>
      </c>
      <c r="H59" s="23" t="e">
        <f>+#REF!+#REF!+#REF!+#REF!+#REF!+#REF!+#REF!+#REF!+#REF!</f>
        <v>#REF!</v>
      </c>
      <c r="I59" s="23" t="e">
        <f>+#REF!+#REF!+#REF!+#REF!+#REF!+#REF!+#REF!+#REF!+#REF!</f>
        <v>#REF!</v>
      </c>
      <c r="J59" s="23" t="e">
        <f>+#REF!+#REF!+#REF!+#REF!+#REF!+#REF!+#REF!+#REF!+#REF!</f>
        <v>#REF!</v>
      </c>
      <c r="K59" s="124"/>
      <c r="L59" s="15"/>
      <c r="M59" s="53"/>
    </row>
    <row r="60" spans="1:13" ht="27" x14ac:dyDescent="0.25">
      <c r="A60" s="26">
        <v>4240</v>
      </c>
      <c r="B60" s="10" t="s">
        <v>176</v>
      </c>
      <c r="C60" s="30" t="s">
        <v>4</v>
      </c>
      <c r="D60" s="23" t="e">
        <f>+D62</f>
        <v>#REF!</v>
      </c>
      <c r="E60" s="23" t="e">
        <f>+E62</f>
        <v>#REF!</v>
      </c>
      <c r="F60" s="23" t="s">
        <v>1</v>
      </c>
      <c r="G60" s="23" t="e">
        <f>+G62</f>
        <v>#REF!</v>
      </c>
      <c r="H60" s="23" t="e">
        <f>+H62</f>
        <v>#REF!</v>
      </c>
      <c r="I60" s="23" t="e">
        <f>+I62</f>
        <v>#REF!</v>
      </c>
      <c r="J60" s="23" t="e">
        <f>+J62</f>
        <v>#REF!</v>
      </c>
      <c r="K60" s="124"/>
      <c r="L60" s="15"/>
      <c r="M60" s="53"/>
    </row>
    <row r="61" spans="1:13" x14ac:dyDescent="0.25">
      <c r="A61" s="26"/>
      <c r="B61" s="12" t="s">
        <v>130</v>
      </c>
      <c r="C61" s="30"/>
      <c r="D61" s="23"/>
      <c r="E61" s="23"/>
      <c r="F61" s="23"/>
      <c r="G61" s="23"/>
      <c r="H61" s="23"/>
      <c r="I61" s="23"/>
      <c r="J61" s="23"/>
      <c r="K61" s="124"/>
      <c r="L61" s="15"/>
      <c r="M61" s="53"/>
    </row>
    <row r="62" spans="1:13" x14ac:dyDescent="0.25">
      <c r="A62" s="26">
        <v>4241</v>
      </c>
      <c r="B62" s="10" t="s">
        <v>177</v>
      </c>
      <c r="C62" s="30" t="s">
        <v>26</v>
      </c>
      <c r="D62" s="23" t="e">
        <f>+#REF!+#REF!+#REF!+#REF!+#REF!</f>
        <v>#REF!</v>
      </c>
      <c r="E62" s="23" t="e">
        <f>+#REF!+#REF!+#REF!+#REF!+#REF!</f>
        <v>#REF!</v>
      </c>
      <c r="F62" s="23" t="s">
        <v>1</v>
      </c>
      <c r="G62" s="23" t="e">
        <f>+#REF!+#REF!+#REF!+#REF!+#REF!</f>
        <v>#REF!</v>
      </c>
      <c r="H62" s="23" t="e">
        <f>+#REF!+#REF!+#REF!+#REF!+#REF!</f>
        <v>#REF!</v>
      </c>
      <c r="I62" s="23" t="e">
        <f>+#REF!+#REF!+#REF!+#REF!+#REF!</f>
        <v>#REF!</v>
      </c>
      <c r="J62" s="23" t="e">
        <f>+#REF!+#REF!+#REF!+#REF!+#REF!</f>
        <v>#REF!</v>
      </c>
      <c r="K62" s="124"/>
      <c r="L62" s="15"/>
      <c r="M62" s="53"/>
    </row>
    <row r="63" spans="1:13" ht="27" x14ac:dyDescent="0.25">
      <c r="A63" s="26">
        <v>4250</v>
      </c>
      <c r="B63" s="10" t="s">
        <v>178</v>
      </c>
      <c r="C63" s="30" t="s">
        <v>4</v>
      </c>
      <c r="D63" s="23" t="e">
        <f>SUM(D65:D66)</f>
        <v>#REF!</v>
      </c>
      <c r="E63" s="23" t="e">
        <f>SUM(E65:E66)</f>
        <v>#REF!</v>
      </c>
      <c r="F63" s="23" t="s">
        <v>1</v>
      </c>
      <c r="G63" s="23" t="e">
        <f>SUM(G65:G66)</f>
        <v>#REF!</v>
      </c>
      <c r="H63" s="23" t="e">
        <f>SUM(H65:H66)</f>
        <v>#REF!</v>
      </c>
      <c r="I63" s="23" t="e">
        <f>SUM(I65:I66)</f>
        <v>#REF!</v>
      </c>
      <c r="J63" s="23" t="e">
        <f>SUM(J65:J66)</f>
        <v>#REF!</v>
      </c>
      <c r="K63" s="124"/>
      <c r="L63" s="15"/>
      <c r="M63" s="53"/>
    </row>
    <row r="64" spans="1:13" x14ac:dyDescent="0.25">
      <c r="A64" s="26"/>
      <c r="B64" s="12" t="s">
        <v>130</v>
      </c>
      <c r="C64" s="30"/>
      <c r="D64" s="23"/>
      <c r="E64" s="23"/>
      <c r="F64" s="23"/>
      <c r="G64" s="23"/>
      <c r="H64" s="23"/>
      <c r="I64" s="23"/>
      <c r="J64" s="23"/>
      <c r="K64" s="124"/>
      <c r="L64" s="15"/>
      <c r="M64" s="53"/>
    </row>
    <row r="65" spans="1:13" ht="27" x14ac:dyDescent="0.25">
      <c r="A65" s="26">
        <v>4251</v>
      </c>
      <c r="B65" s="10" t="s">
        <v>179</v>
      </c>
      <c r="C65" s="30" t="s">
        <v>27</v>
      </c>
      <c r="D65" s="23" t="e">
        <f>+#REF!+#REF!+#REF!</f>
        <v>#REF!</v>
      </c>
      <c r="E65" s="23" t="e">
        <f>+#REF!+#REF!+#REF!</f>
        <v>#REF!</v>
      </c>
      <c r="F65" s="23" t="s">
        <v>1</v>
      </c>
      <c r="G65" s="23" t="e">
        <f>+#REF!+#REF!+#REF!</f>
        <v>#REF!</v>
      </c>
      <c r="H65" s="23" t="e">
        <f>+#REF!+#REF!+#REF!</f>
        <v>#REF!</v>
      </c>
      <c r="I65" s="23" t="e">
        <f>+#REF!+#REF!+#REF!</f>
        <v>#REF!</v>
      </c>
      <c r="J65" s="23" t="e">
        <f>+#REF!+#REF!+#REF!</f>
        <v>#REF!</v>
      </c>
      <c r="K65" s="124"/>
      <c r="L65" s="15"/>
      <c r="M65" s="53"/>
    </row>
    <row r="66" spans="1:13" ht="27" x14ac:dyDescent="0.25">
      <c r="A66" s="26">
        <v>4252</v>
      </c>
      <c r="B66" s="10" t="s">
        <v>180</v>
      </c>
      <c r="C66" s="30" t="s">
        <v>28</v>
      </c>
      <c r="D66" s="23" t="e">
        <f>+#REF!+#REF!+#REF!</f>
        <v>#REF!</v>
      </c>
      <c r="E66" s="23" t="e">
        <f>+#REF!+#REF!+#REF!</f>
        <v>#REF!</v>
      </c>
      <c r="F66" s="23" t="s">
        <v>1</v>
      </c>
      <c r="G66" s="23" t="e">
        <f>+#REF!+#REF!+#REF!</f>
        <v>#REF!</v>
      </c>
      <c r="H66" s="23" t="e">
        <f>+#REF!+#REF!+#REF!</f>
        <v>#REF!</v>
      </c>
      <c r="I66" s="23" t="e">
        <f>+#REF!+#REF!+#REF!</f>
        <v>#REF!</v>
      </c>
      <c r="J66" s="23" t="e">
        <f>+#REF!+#REF!+#REF!</f>
        <v>#REF!</v>
      </c>
      <c r="K66" s="124"/>
      <c r="L66" s="15"/>
      <c r="M66" s="53"/>
    </row>
    <row r="67" spans="1:13" ht="40.5" x14ac:dyDescent="0.25">
      <c r="A67" s="26">
        <v>4260</v>
      </c>
      <c r="B67" s="10" t="s">
        <v>181</v>
      </c>
      <c r="C67" s="30" t="s">
        <v>4</v>
      </c>
      <c r="D67" s="23" t="e">
        <f>SUM(D69:D76)</f>
        <v>#REF!</v>
      </c>
      <c r="E67" s="23" t="e">
        <f>SUM(E69:E76)</f>
        <v>#REF!</v>
      </c>
      <c r="F67" s="23" t="s">
        <v>1</v>
      </c>
      <c r="G67" s="23" t="e">
        <f>SUM(G69:G76)</f>
        <v>#REF!</v>
      </c>
      <c r="H67" s="23" t="e">
        <f>SUM(H69:H76)</f>
        <v>#REF!</v>
      </c>
      <c r="I67" s="23" t="e">
        <f>SUM(I69:I76)</f>
        <v>#REF!</v>
      </c>
      <c r="J67" s="23" t="e">
        <f>SUM(J69:J76)</f>
        <v>#REF!</v>
      </c>
      <c r="K67" s="124"/>
      <c r="L67" s="15"/>
      <c r="M67" s="53"/>
    </row>
    <row r="68" spans="1:13" x14ac:dyDescent="0.25">
      <c r="A68" s="26"/>
      <c r="B68" s="12" t="s">
        <v>130</v>
      </c>
      <c r="C68" s="30"/>
      <c r="D68" s="23"/>
      <c r="E68" s="23"/>
      <c r="F68" s="23"/>
      <c r="G68" s="23"/>
      <c r="H68" s="23"/>
      <c r="I68" s="23"/>
      <c r="J68" s="23"/>
      <c r="K68" s="124"/>
      <c r="L68" s="15"/>
      <c r="M68" s="53"/>
    </row>
    <row r="69" spans="1:13" x14ac:dyDescent="0.25">
      <c r="A69" s="26">
        <v>4261</v>
      </c>
      <c r="B69" s="10" t="s">
        <v>182</v>
      </c>
      <c r="C69" s="30" t="s">
        <v>29</v>
      </c>
      <c r="D69" s="23" t="e">
        <f>+#REF!+#REF!+#REF!+#REF!+#REF!+#REF!</f>
        <v>#REF!</v>
      </c>
      <c r="E69" s="23" t="e">
        <f>+#REF!+#REF!+#REF!+#REF!+#REF!+#REF!</f>
        <v>#REF!</v>
      </c>
      <c r="F69" s="23" t="s">
        <v>1</v>
      </c>
      <c r="G69" s="23" t="e">
        <f>+#REF!+#REF!+#REF!+#REF!+#REF!+#REF!</f>
        <v>#REF!</v>
      </c>
      <c r="H69" s="23" t="e">
        <f>+#REF!+#REF!+#REF!+#REF!+#REF!+#REF!</f>
        <v>#REF!</v>
      </c>
      <c r="I69" s="23" t="e">
        <f>+#REF!+#REF!+#REF!+#REF!+#REF!+#REF!</f>
        <v>#REF!</v>
      </c>
      <c r="J69" s="23" t="e">
        <f>+#REF!+#REF!+#REF!+#REF!+#REF!+#REF!</f>
        <v>#REF!</v>
      </c>
      <c r="K69" s="124"/>
      <c r="L69" s="15"/>
      <c r="M69" s="53"/>
    </row>
    <row r="70" spans="1:13" x14ac:dyDescent="0.25">
      <c r="A70" s="26">
        <v>4262</v>
      </c>
      <c r="B70" s="10" t="s">
        <v>183</v>
      </c>
      <c r="C70" s="30" t="s">
        <v>30</v>
      </c>
      <c r="D70" s="23" t="e">
        <f>+#REF!</f>
        <v>#REF!</v>
      </c>
      <c r="E70" s="23" t="e">
        <f>+#REF!</f>
        <v>#REF!</v>
      </c>
      <c r="F70" s="23" t="s">
        <v>1</v>
      </c>
      <c r="G70" s="23" t="e">
        <f>+#REF!</f>
        <v>#REF!</v>
      </c>
      <c r="H70" s="23" t="e">
        <f>+#REF!</f>
        <v>#REF!</v>
      </c>
      <c r="I70" s="23" t="e">
        <f>+#REF!</f>
        <v>#REF!</v>
      </c>
      <c r="J70" s="23" t="e">
        <f>+#REF!</f>
        <v>#REF!</v>
      </c>
      <c r="K70" s="124"/>
      <c r="L70" s="15"/>
      <c r="M70" s="53"/>
    </row>
    <row r="71" spans="1:13" ht="27" x14ac:dyDescent="0.25">
      <c r="A71" s="26">
        <v>4263</v>
      </c>
      <c r="B71" s="10" t="s">
        <v>184</v>
      </c>
      <c r="C71" s="30" t="s">
        <v>31</v>
      </c>
      <c r="D71" s="23">
        <f>SUM(E71:F71)</f>
        <v>0</v>
      </c>
      <c r="E71" s="23"/>
      <c r="F71" s="23" t="s">
        <v>1</v>
      </c>
      <c r="G71" s="23">
        <f>SUM(H71:I71)</f>
        <v>0</v>
      </c>
      <c r="H71" s="23">
        <f>SUM(I71:J71)</f>
        <v>0</v>
      </c>
      <c r="I71" s="23">
        <f>SUM(J71:L71)</f>
        <v>0</v>
      </c>
      <c r="J71" s="23">
        <f>SUM(L71:L71)</f>
        <v>0</v>
      </c>
      <c r="K71" s="124"/>
      <c r="L71" s="15"/>
      <c r="M71" s="53"/>
    </row>
    <row r="72" spans="1:13" x14ac:dyDescent="0.25">
      <c r="A72" s="26">
        <v>4264</v>
      </c>
      <c r="B72" s="10" t="s">
        <v>185</v>
      </c>
      <c r="C72" s="30" t="s">
        <v>32</v>
      </c>
      <c r="D72" s="23" t="e">
        <f>+#REF!+#REF!+#REF!+#REF!+#REF!+#REF!</f>
        <v>#REF!</v>
      </c>
      <c r="E72" s="23" t="e">
        <f>+#REF!+#REF!+#REF!+#REF!+#REF!+#REF!</f>
        <v>#REF!</v>
      </c>
      <c r="F72" s="23" t="s">
        <v>1</v>
      </c>
      <c r="G72" s="23" t="e">
        <f>+#REF!+#REF!+#REF!+#REF!+#REF!+#REF!</f>
        <v>#REF!</v>
      </c>
      <c r="H72" s="23" t="e">
        <f>+#REF!+#REF!+#REF!+#REF!+#REF!+#REF!</f>
        <v>#REF!</v>
      </c>
      <c r="I72" s="23" t="e">
        <f>+#REF!+#REF!+#REF!+#REF!+#REF!+#REF!</f>
        <v>#REF!</v>
      </c>
      <c r="J72" s="23" t="e">
        <f>+#REF!+#REF!+#REF!+#REF!+#REF!+#REF!</f>
        <v>#REF!</v>
      </c>
      <c r="K72" s="124"/>
      <c r="L72" s="15"/>
      <c r="M72" s="53"/>
    </row>
    <row r="73" spans="1:13" ht="27" x14ac:dyDescent="0.25">
      <c r="A73" s="26">
        <v>4265</v>
      </c>
      <c r="B73" s="10" t="s">
        <v>186</v>
      </c>
      <c r="C73" s="30" t="s">
        <v>33</v>
      </c>
      <c r="D73" s="23">
        <f>SUM(E73:F73)</f>
        <v>0</v>
      </c>
      <c r="E73" s="23"/>
      <c r="F73" s="23" t="s">
        <v>1</v>
      </c>
      <c r="G73" s="23">
        <f>SUM(H73:I73)</f>
        <v>0</v>
      </c>
      <c r="H73" s="23">
        <f>SUM(I73:J73)</f>
        <v>0</v>
      </c>
      <c r="I73" s="23">
        <f>SUM(J73:L73)</f>
        <v>0</v>
      </c>
      <c r="J73" s="23">
        <f>SUM(L73:L73)</f>
        <v>0</v>
      </c>
      <c r="K73" s="124"/>
      <c r="L73" s="15"/>
      <c r="M73" s="53"/>
    </row>
    <row r="74" spans="1:13" x14ac:dyDescent="0.25">
      <c r="A74" s="26">
        <v>4266</v>
      </c>
      <c r="B74" s="10" t="s">
        <v>187</v>
      </c>
      <c r="C74" s="30" t="s">
        <v>34</v>
      </c>
      <c r="D74" s="23">
        <f>SUM(E74:F74)</f>
        <v>0</v>
      </c>
      <c r="E74" s="23"/>
      <c r="F74" s="23" t="s">
        <v>1</v>
      </c>
      <c r="G74" s="23">
        <f>SUM(H74:I74)</f>
        <v>0</v>
      </c>
      <c r="H74" s="23">
        <f>SUM(I74:J74)</f>
        <v>0</v>
      </c>
      <c r="I74" s="23">
        <f>SUM(J74:L74)</f>
        <v>0</v>
      </c>
      <c r="J74" s="23">
        <f>SUM(L74:L74)</f>
        <v>0</v>
      </c>
      <c r="K74" s="124"/>
      <c r="L74" s="15"/>
      <c r="M74" s="53"/>
    </row>
    <row r="75" spans="1:13" x14ac:dyDescent="0.25">
      <c r="A75" s="26">
        <v>4267</v>
      </c>
      <c r="B75" s="10" t="s">
        <v>188</v>
      </c>
      <c r="C75" s="30" t="s">
        <v>35</v>
      </c>
      <c r="D75" s="23" t="e">
        <f>+#REF!+#REF!</f>
        <v>#REF!</v>
      </c>
      <c r="E75" s="23" t="e">
        <f>+#REF!+#REF!</f>
        <v>#REF!</v>
      </c>
      <c r="F75" s="23" t="s">
        <v>1</v>
      </c>
      <c r="G75" s="23" t="e">
        <f>+#REF!+#REF!</f>
        <v>#REF!</v>
      </c>
      <c r="H75" s="23" t="e">
        <f>+#REF!+#REF!</f>
        <v>#REF!</v>
      </c>
      <c r="I75" s="23" t="e">
        <f>+#REF!+#REF!</f>
        <v>#REF!</v>
      </c>
      <c r="J75" s="23" t="e">
        <f>+#REF!+#REF!</f>
        <v>#REF!</v>
      </c>
      <c r="K75" s="124"/>
      <c r="L75" s="15"/>
      <c r="M75" s="53"/>
    </row>
    <row r="76" spans="1:13" x14ac:dyDescent="0.25">
      <c r="A76" s="26">
        <v>4268</v>
      </c>
      <c r="B76" s="10" t="s">
        <v>189</v>
      </c>
      <c r="C76" s="30" t="s">
        <v>36</v>
      </c>
      <c r="D76" s="23" t="e">
        <f>+#REF!+#REF!+#REF!+#REF!+#REF!+#REF!+#REF!+#REF!</f>
        <v>#REF!</v>
      </c>
      <c r="E76" s="23" t="e">
        <f>+#REF!+#REF!+#REF!+#REF!+#REF!+#REF!+#REF!+#REF!</f>
        <v>#REF!</v>
      </c>
      <c r="F76" s="23" t="s">
        <v>1</v>
      </c>
      <c r="G76" s="23" t="e">
        <f>+#REF!+#REF!+#REF!+#REF!+#REF!+#REF!+#REF!+#REF!</f>
        <v>#REF!</v>
      </c>
      <c r="H76" s="23" t="e">
        <f>+#REF!+#REF!+#REF!+#REF!+#REF!+#REF!+#REF!+#REF!</f>
        <v>#REF!</v>
      </c>
      <c r="I76" s="23" t="e">
        <f>+#REF!+#REF!+#REF!+#REF!+#REF!+#REF!+#REF!+#REF!</f>
        <v>#REF!</v>
      </c>
      <c r="J76" s="23" t="e">
        <f>+#REF!+#REF!+#REF!+#REF!+#REF!+#REF!+#REF!+#REF!</f>
        <v>#REF!</v>
      </c>
      <c r="K76" s="124"/>
      <c r="L76" s="15"/>
      <c r="M76" s="53"/>
    </row>
    <row r="77" spans="1:13" x14ac:dyDescent="0.25">
      <c r="A77" s="26">
        <v>4300</v>
      </c>
      <c r="B77" s="10" t="s">
        <v>190</v>
      </c>
      <c r="C77" s="30" t="s">
        <v>4</v>
      </c>
      <c r="D77" s="23" t="e">
        <f>SUM(D79,D83,D87)</f>
        <v>#REF!</v>
      </c>
      <c r="E77" s="23" t="e">
        <f>SUM(E79,E83,E87)</f>
        <v>#REF!</v>
      </c>
      <c r="F77" s="23" t="s">
        <v>0</v>
      </c>
      <c r="G77" s="23" t="e">
        <f>SUM(G79,G83,G87)</f>
        <v>#REF!</v>
      </c>
      <c r="H77" s="23" t="e">
        <f>SUM(H79,H83,H87)</f>
        <v>#REF!</v>
      </c>
      <c r="I77" s="23" t="e">
        <f>SUM(I79,I83,I87)</f>
        <v>#REF!</v>
      </c>
      <c r="J77" s="23" t="e">
        <f>SUM(J79,J83,J87)</f>
        <v>#REF!</v>
      </c>
      <c r="K77" s="124"/>
      <c r="L77" s="15"/>
      <c r="M77" s="53"/>
    </row>
    <row r="78" spans="1:13" x14ac:dyDescent="0.25">
      <c r="A78" s="26"/>
      <c r="B78" s="12" t="s">
        <v>144</v>
      </c>
      <c r="C78" s="27"/>
      <c r="D78" s="23"/>
      <c r="E78" s="23"/>
      <c r="F78" s="23"/>
      <c r="G78" s="23"/>
      <c r="H78" s="23"/>
      <c r="I78" s="23"/>
      <c r="J78" s="23"/>
      <c r="K78" s="124"/>
      <c r="L78" s="15"/>
      <c r="M78" s="53"/>
    </row>
    <row r="79" spans="1:13" x14ac:dyDescent="0.25">
      <c r="A79" s="26">
        <v>4310</v>
      </c>
      <c r="B79" s="10" t="s">
        <v>191</v>
      </c>
      <c r="C79" s="30" t="s">
        <v>4</v>
      </c>
      <c r="D79" s="23" t="e">
        <f>SUM(D81:D82)</f>
        <v>#REF!</v>
      </c>
      <c r="E79" s="23" t="e">
        <f>SUM(E81:E82)</f>
        <v>#REF!</v>
      </c>
      <c r="F79" s="23" t="s">
        <v>0</v>
      </c>
      <c r="G79" s="23" t="e">
        <f>SUM(G81:G82)</f>
        <v>#REF!</v>
      </c>
      <c r="H79" s="23" t="e">
        <f>SUM(H81:H82)</f>
        <v>#REF!</v>
      </c>
      <c r="I79" s="23" t="e">
        <f>SUM(I81:I82)</f>
        <v>#REF!</v>
      </c>
      <c r="J79" s="23" t="e">
        <f>SUM(J81:J82)</f>
        <v>#REF!</v>
      </c>
      <c r="K79" s="124"/>
      <c r="L79" s="15"/>
      <c r="M79" s="53"/>
    </row>
    <row r="80" spans="1:13" x14ac:dyDescent="0.25">
      <c r="A80" s="26"/>
      <c r="B80" s="12" t="s">
        <v>130</v>
      </c>
      <c r="C80" s="30"/>
      <c r="D80" s="23"/>
      <c r="E80" s="23"/>
      <c r="F80" s="23"/>
      <c r="G80" s="23"/>
      <c r="H80" s="23"/>
      <c r="I80" s="23"/>
      <c r="J80" s="23"/>
      <c r="K80" s="124"/>
      <c r="L80" s="15"/>
      <c r="M80" s="53"/>
    </row>
    <row r="81" spans="1:13" x14ac:dyDescent="0.25">
      <c r="A81" s="26">
        <v>4311</v>
      </c>
      <c r="B81" s="10" t="s">
        <v>192</v>
      </c>
      <c r="C81" s="30" t="s">
        <v>37</v>
      </c>
      <c r="D81" s="23">
        <f>SUM(E81:F81)</f>
        <v>0</v>
      </c>
      <c r="E81" s="23"/>
      <c r="F81" s="23" t="s">
        <v>1</v>
      </c>
      <c r="G81" s="23">
        <f>SUM(H81:I81)</f>
        <v>0</v>
      </c>
      <c r="H81" s="23">
        <f>SUM(I81:J81)</f>
        <v>0</v>
      </c>
      <c r="I81" s="23">
        <f>SUM(J81:L81)</f>
        <v>0</v>
      </c>
      <c r="J81" s="23">
        <f>SUM(L81:L81)</f>
        <v>0</v>
      </c>
      <c r="K81" s="124"/>
      <c r="L81" s="15"/>
      <c r="M81" s="53"/>
    </row>
    <row r="82" spans="1:13" x14ac:dyDescent="0.25">
      <c r="A82" s="26">
        <v>4312</v>
      </c>
      <c r="B82" s="10" t="s">
        <v>193</v>
      </c>
      <c r="C82" s="30" t="s">
        <v>38</v>
      </c>
      <c r="D82" s="23" t="e">
        <f>+#REF!</f>
        <v>#REF!</v>
      </c>
      <c r="E82" s="23" t="e">
        <f>+#REF!</f>
        <v>#REF!</v>
      </c>
      <c r="F82" s="23" t="s">
        <v>1</v>
      </c>
      <c r="G82" s="23" t="e">
        <f>+#REF!</f>
        <v>#REF!</v>
      </c>
      <c r="H82" s="23" t="e">
        <f>+#REF!</f>
        <v>#REF!</v>
      </c>
      <c r="I82" s="23" t="e">
        <f>+#REF!</f>
        <v>#REF!</v>
      </c>
      <c r="J82" s="23" t="e">
        <f>+#REF!</f>
        <v>#REF!</v>
      </c>
      <c r="K82" s="124"/>
      <c r="L82" s="15"/>
      <c r="M82" s="53"/>
    </row>
    <row r="83" spans="1:13" x14ac:dyDescent="0.25">
      <c r="A83" s="26">
        <v>4320</v>
      </c>
      <c r="B83" s="10" t="s">
        <v>194</v>
      </c>
      <c r="C83" s="30" t="s">
        <v>4</v>
      </c>
      <c r="D83" s="23">
        <f>SUM(D85:D86)</f>
        <v>0</v>
      </c>
      <c r="E83" s="23">
        <f>SUM(E85:E86)</f>
        <v>0</v>
      </c>
      <c r="F83" s="23" t="s">
        <v>0</v>
      </c>
      <c r="G83" s="23">
        <f>SUM(G85:G86)</f>
        <v>0</v>
      </c>
      <c r="H83" s="23">
        <f>SUM(H85:H86)</f>
        <v>0</v>
      </c>
      <c r="I83" s="23">
        <f>SUM(I85:I86)</f>
        <v>0</v>
      </c>
      <c r="J83" s="23">
        <f>SUM(J85:J86)</f>
        <v>0</v>
      </c>
      <c r="K83" s="124"/>
      <c r="L83" s="15"/>
      <c r="M83" s="53"/>
    </row>
    <row r="84" spans="1:13" x14ac:dyDescent="0.25">
      <c r="A84" s="26"/>
      <c r="B84" s="12" t="s">
        <v>130</v>
      </c>
      <c r="C84" s="30"/>
      <c r="D84" s="23"/>
      <c r="E84" s="23"/>
      <c r="F84" s="23"/>
      <c r="G84" s="23"/>
      <c r="H84" s="23"/>
      <c r="I84" s="23"/>
      <c r="J84" s="23"/>
      <c r="K84" s="124"/>
      <c r="L84" s="15"/>
      <c r="M84" s="53"/>
    </row>
    <row r="85" spans="1:13" x14ac:dyDescent="0.25">
      <c r="A85" s="26">
        <v>4321</v>
      </c>
      <c r="B85" s="10" t="s">
        <v>195</v>
      </c>
      <c r="C85" s="30" t="s">
        <v>39</v>
      </c>
      <c r="D85" s="23">
        <f>SUM(E85:F85)</f>
        <v>0</v>
      </c>
      <c r="E85" s="23"/>
      <c r="F85" s="23" t="s">
        <v>1</v>
      </c>
      <c r="G85" s="23">
        <f>SUM(H85:I85)</f>
        <v>0</v>
      </c>
      <c r="H85" s="23">
        <f>SUM(I85:J85)</f>
        <v>0</v>
      </c>
      <c r="I85" s="23">
        <f>SUM(J85:L85)</f>
        <v>0</v>
      </c>
      <c r="J85" s="23">
        <f>SUM(L85:L85)</f>
        <v>0</v>
      </c>
      <c r="K85" s="124"/>
      <c r="L85" s="15"/>
      <c r="M85" s="53"/>
    </row>
    <row r="86" spans="1:13" x14ac:dyDescent="0.25">
      <c r="A86" s="26">
        <v>4322</v>
      </c>
      <c r="B86" s="10" t="s">
        <v>196</v>
      </c>
      <c r="C86" s="30" t="s">
        <v>40</v>
      </c>
      <c r="D86" s="23">
        <f>SUM(E86:F86)</f>
        <v>0</v>
      </c>
      <c r="E86" s="23"/>
      <c r="F86" s="23" t="s">
        <v>1</v>
      </c>
      <c r="G86" s="23">
        <f>SUM(H86:I86)</f>
        <v>0</v>
      </c>
      <c r="H86" s="23">
        <f>SUM(I86:J86)</f>
        <v>0</v>
      </c>
      <c r="I86" s="23">
        <f>SUM(J86:L86)</f>
        <v>0</v>
      </c>
      <c r="J86" s="23">
        <f>SUM(L86:L86)</f>
        <v>0</v>
      </c>
      <c r="K86" s="124"/>
      <c r="L86" s="15"/>
      <c r="M86" s="53"/>
    </row>
    <row r="87" spans="1:13" ht="27" x14ac:dyDescent="0.25">
      <c r="A87" s="26">
        <v>4330</v>
      </c>
      <c r="B87" s="10" t="s">
        <v>197</v>
      </c>
      <c r="C87" s="30" t="s">
        <v>4</v>
      </c>
      <c r="D87" s="23">
        <f>SUM(D89:D91)</f>
        <v>0</v>
      </c>
      <c r="E87" s="23">
        <f>SUM(E89:E91)</f>
        <v>0</v>
      </c>
      <c r="F87" s="23" t="s">
        <v>1</v>
      </c>
      <c r="G87" s="23">
        <f>SUM(G89:G91)</f>
        <v>0</v>
      </c>
      <c r="H87" s="23">
        <f>SUM(H89:H91)</f>
        <v>0</v>
      </c>
      <c r="I87" s="23">
        <f>SUM(I89:I91)</f>
        <v>0</v>
      </c>
      <c r="J87" s="23">
        <f>SUM(J89:J91)</f>
        <v>0</v>
      </c>
      <c r="K87" s="124"/>
      <c r="L87" s="15"/>
      <c r="M87" s="53"/>
    </row>
    <row r="88" spans="1:13" x14ac:dyDescent="0.25">
      <c r="A88" s="26"/>
      <c r="B88" s="12" t="s">
        <v>130</v>
      </c>
      <c r="C88" s="30"/>
      <c r="D88" s="23"/>
      <c r="E88" s="23"/>
      <c r="F88" s="23"/>
      <c r="G88" s="23"/>
      <c r="H88" s="23"/>
      <c r="I88" s="23"/>
      <c r="J88" s="23"/>
      <c r="K88" s="124"/>
      <c r="L88" s="15"/>
      <c r="M88" s="53"/>
    </row>
    <row r="89" spans="1:13" x14ac:dyDescent="0.25">
      <c r="A89" s="26">
        <v>4331</v>
      </c>
      <c r="B89" s="10" t="s">
        <v>198</v>
      </c>
      <c r="C89" s="30" t="s">
        <v>41</v>
      </c>
      <c r="D89" s="23">
        <f>SUM(E89:F89)</f>
        <v>0</v>
      </c>
      <c r="E89" s="23"/>
      <c r="F89" s="23" t="s">
        <v>1</v>
      </c>
      <c r="G89" s="23">
        <f t="shared" ref="G89:H91" si="3">SUM(H89:I89)</f>
        <v>0</v>
      </c>
      <c r="H89" s="23">
        <f t="shared" si="3"/>
        <v>0</v>
      </c>
      <c r="I89" s="23">
        <f>SUM(J89:L89)</f>
        <v>0</v>
      </c>
      <c r="J89" s="23">
        <f>SUM(L89:L89)</f>
        <v>0</v>
      </c>
      <c r="K89" s="124"/>
      <c r="L89" s="15"/>
      <c r="M89" s="53"/>
    </row>
    <row r="90" spans="1:13" x14ac:dyDescent="0.25">
      <c r="A90" s="26">
        <v>4332</v>
      </c>
      <c r="B90" s="10" t="s">
        <v>199</v>
      </c>
      <c r="C90" s="30" t="s">
        <v>42</v>
      </c>
      <c r="D90" s="23">
        <f>SUM(E90:F90)</f>
        <v>0</v>
      </c>
      <c r="E90" s="23"/>
      <c r="F90" s="23" t="s">
        <v>1</v>
      </c>
      <c r="G90" s="23">
        <f t="shared" si="3"/>
        <v>0</v>
      </c>
      <c r="H90" s="23">
        <f t="shared" si="3"/>
        <v>0</v>
      </c>
      <c r="I90" s="23">
        <f>SUM(J90:L90)</f>
        <v>0</v>
      </c>
      <c r="J90" s="23">
        <f>SUM(L90:L90)</f>
        <v>0</v>
      </c>
      <c r="K90" s="124"/>
      <c r="L90" s="15"/>
      <c r="M90" s="53"/>
    </row>
    <row r="91" spans="1:13" x14ac:dyDescent="0.25">
      <c r="A91" s="26">
        <v>4333</v>
      </c>
      <c r="B91" s="10" t="s">
        <v>200</v>
      </c>
      <c r="C91" s="30" t="s">
        <v>43</v>
      </c>
      <c r="D91" s="23">
        <f>SUM(E91:F91)</f>
        <v>0</v>
      </c>
      <c r="E91" s="23"/>
      <c r="F91" s="23" t="s">
        <v>1</v>
      </c>
      <c r="G91" s="23">
        <f t="shared" si="3"/>
        <v>0</v>
      </c>
      <c r="H91" s="23">
        <f t="shared" si="3"/>
        <v>0</v>
      </c>
      <c r="I91" s="23">
        <f>SUM(J91:L91)</f>
        <v>0</v>
      </c>
      <c r="J91" s="23">
        <f>SUM(L91:L91)</f>
        <v>0</v>
      </c>
      <c r="K91" s="124"/>
      <c r="L91" s="15"/>
      <c r="M91" s="53"/>
    </row>
    <row r="92" spans="1:13" x14ac:dyDescent="0.25">
      <c r="A92" s="26">
        <v>4400</v>
      </c>
      <c r="B92" s="10" t="s">
        <v>201</v>
      </c>
      <c r="C92" s="30" t="s">
        <v>4</v>
      </c>
      <c r="D92" s="23" t="e">
        <f>SUM(D94,D98)</f>
        <v>#REF!</v>
      </c>
      <c r="E92" s="23" t="e">
        <f>SUM(E94,E98)</f>
        <v>#REF!</v>
      </c>
      <c r="F92" s="23" t="s">
        <v>0</v>
      </c>
      <c r="G92" s="23" t="e">
        <f>SUM(G94,G98)</f>
        <v>#REF!</v>
      </c>
      <c r="H92" s="23" t="e">
        <f>SUM(H94,H98)</f>
        <v>#REF!</v>
      </c>
      <c r="I92" s="23" t="e">
        <f>SUM(I94,I98)</f>
        <v>#REF!</v>
      </c>
      <c r="J92" s="23" t="e">
        <f>SUM(J94,J98)</f>
        <v>#REF!</v>
      </c>
      <c r="K92" s="124"/>
      <c r="L92" s="15"/>
      <c r="M92" s="53"/>
    </row>
    <row r="93" spans="1:13" x14ac:dyDescent="0.25">
      <c r="A93" s="26"/>
      <c r="B93" s="12" t="s">
        <v>144</v>
      </c>
      <c r="C93" s="27"/>
      <c r="D93" s="23"/>
      <c r="E93" s="23"/>
      <c r="F93" s="23"/>
      <c r="G93" s="23"/>
      <c r="H93" s="23"/>
      <c r="I93" s="23"/>
      <c r="J93" s="23"/>
      <c r="K93" s="124"/>
      <c r="L93" s="15"/>
      <c r="M93" s="53"/>
    </row>
    <row r="94" spans="1:13" ht="27" x14ac:dyDescent="0.25">
      <c r="A94" s="26">
        <v>4410</v>
      </c>
      <c r="B94" s="10" t="s">
        <v>202</v>
      </c>
      <c r="C94" s="30" t="s">
        <v>4</v>
      </c>
      <c r="D94" s="23" t="e">
        <f>SUM(D96:D97)</f>
        <v>#REF!</v>
      </c>
      <c r="E94" s="23" t="e">
        <f>SUM(E96:E97)</f>
        <v>#REF!</v>
      </c>
      <c r="F94" s="23" t="s">
        <v>0</v>
      </c>
      <c r="G94" s="23" t="e">
        <f>SUM(G96:G97)</f>
        <v>#REF!</v>
      </c>
      <c r="H94" s="23" t="e">
        <f>SUM(H96:H97)</f>
        <v>#REF!</v>
      </c>
      <c r="I94" s="23" t="e">
        <f>SUM(I96:I97)</f>
        <v>#REF!</v>
      </c>
      <c r="J94" s="23" t="e">
        <f>SUM(J96:J97)</f>
        <v>#REF!</v>
      </c>
      <c r="K94" s="124"/>
      <c r="L94" s="15"/>
      <c r="M94" s="53"/>
    </row>
    <row r="95" spans="1:13" x14ac:dyDescent="0.25">
      <c r="A95" s="26"/>
      <c r="B95" s="12" t="s">
        <v>130</v>
      </c>
      <c r="C95" s="30"/>
      <c r="D95" s="23"/>
      <c r="E95" s="23"/>
      <c r="F95" s="23"/>
      <c r="G95" s="23"/>
      <c r="H95" s="23"/>
      <c r="I95" s="23"/>
      <c r="J95" s="23"/>
      <c r="K95" s="124"/>
      <c r="L95" s="15"/>
      <c r="M95" s="53"/>
    </row>
    <row r="96" spans="1:13" ht="27" x14ac:dyDescent="0.25">
      <c r="A96" s="26">
        <v>4411</v>
      </c>
      <c r="B96" s="10" t="s">
        <v>203</v>
      </c>
      <c r="C96" s="30" t="s">
        <v>44</v>
      </c>
      <c r="D96" s="23" t="e">
        <f>+#REF!+#REF!+#REF!+#REF!+#REF!+#REF!</f>
        <v>#REF!</v>
      </c>
      <c r="E96" s="23" t="e">
        <f>+#REF!+#REF!+#REF!+#REF!+#REF!+#REF!</f>
        <v>#REF!</v>
      </c>
      <c r="F96" s="23" t="s">
        <v>0</v>
      </c>
      <c r="G96" s="23" t="e">
        <f>+#REF!+#REF!+#REF!+#REF!+#REF!+#REF!</f>
        <v>#REF!</v>
      </c>
      <c r="H96" s="23" t="e">
        <f>+#REF!+#REF!+#REF!+#REF!+#REF!+#REF!</f>
        <v>#REF!</v>
      </c>
      <c r="I96" s="23" t="e">
        <f>+#REF!+#REF!+#REF!+#REF!+#REF!+#REF!</f>
        <v>#REF!</v>
      </c>
      <c r="J96" s="23" t="e">
        <f>+#REF!+#REF!+#REF!+#REF!+#REF!+#REF!</f>
        <v>#REF!</v>
      </c>
      <c r="K96" s="124"/>
      <c r="L96" s="15"/>
      <c r="M96" s="53"/>
    </row>
    <row r="97" spans="1:13" ht="27" x14ac:dyDescent="0.25">
      <c r="A97" s="26">
        <v>4412</v>
      </c>
      <c r="B97" s="10" t="s">
        <v>204</v>
      </c>
      <c r="C97" s="30" t="s">
        <v>45</v>
      </c>
      <c r="D97" s="23">
        <f>SUM(E97:F97)</f>
        <v>0</v>
      </c>
      <c r="E97" s="23"/>
      <c r="F97" s="23" t="s">
        <v>1</v>
      </c>
      <c r="G97" s="23">
        <f>SUM(H97:I97)</f>
        <v>0</v>
      </c>
      <c r="H97" s="23">
        <f>SUM(I97:J97)</f>
        <v>0</v>
      </c>
      <c r="I97" s="23">
        <f>SUM(J97:L97)</f>
        <v>0</v>
      </c>
      <c r="J97" s="23">
        <f>SUM(L97:L97)</f>
        <v>0</v>
      </c>
      <c r="K97" s="124"/>
      <c r="L97" s="15"/>
      <c r="M97" s="53"/>
    </row>
    <row r="98" spans="1:13" ht="27" x14ac:dyDescent="0.25">
      <c r="A98" s="26">
        <v>4420</v>
      </c>
      <c r="B98" s="10" t="s">
        <v>205</v>
      </c>
      <c r="C98" s="30" t="s">
        <v>4</v>
      </c>
      <c r="D98" s="23" t="e">
        <f>SUM(D100:D101)</f>
        <v>#REF!</v>
      </c>
      <c r="E98" s="23" t="e">
        <f>SUM(E100:E101)</f>
        <v>#REF!</v>
      </c>
      <c r="F98" s="23" t="s">
        <v>0</v>
      </c>
      <c r="G98" s="23" t="e">
        <f>SUM(G100:G101)</f>
        <v>#REF!</v>
      </c>
      <c r="H98" s="23" t="e">
        <f>SUM(H100:H101)</f>
        <v>#REF!</v>
      </c>
      <c r="I98" s="23" t="e">
        <f>SUM(I100:I101)</f>
        <v>#REF!</v>
      </c>
      <c r="J98" s="23" t="e">
        <f>SUM(J100:J101)</f>
        <v>#REF!</v>
      </c>
      <c r="K98" s="124"/>
      <c r="L98" s="15"/>
      <c r="M98" s="53"/>
    </row>
    <row r="99" spans="1:13" x14ac:dyDescent="0.25">
      <c r="A99" s="26"/>
      <c r="B99" s="12" t="s">
        <v>130</v>
      </c>
      <c r="C99" s="30"/>
      <c r="D99" s="23"/>
      <c r="E99" s="23"/>
      <c r="F99" s="23"/>
      <c r="G99" s="23"/>
      <c r="H99" s="23"/>
      <c r="I99" s="23"/>
      <c r="J99" s="23"/>
      <c r="K99" s="124"/>
      <c r="L99" s="15"/>
      <c r="M99" s="53"/>
    </row>
    <row r="100" spans="1:13" ht="27" x14ac:dyDescent="0.25">
      <c r="A100" s="26">
        <v>4421</v>
      </c>
      <c r="B100" s="10" t="s">
        <v>206</v>
      </c>
      <c r="C100" s="30" t="s">
        <v>46</v>
      </c>
      <c r="D100" s="23" t="e">
        <f>+#REF!+#REF!</f>
        <v>#REF!</v>
      </c>
      <c r="E100" s="23" t="e">
        <f>+#REF!+#REF!</f>
        <v>#REF!</v>
      </c>
      <c r="F100" s="23" t="s">
        <v>1</v>
      </c>
      <c r="G100" s="23" t="e">
        <f>+#REF!+#REF!</f>
        <v>#REF!</v>
      </c>
      <c r="H100" s="23" t="e">
        <f>+#REF!+#REF!</f>
        <v>#REF!</v>
      </c>
      <c r="I100" s="23" t="e">
        <f>+#REF!+#REF!</f>
        <v>#REF!</v>
      </c>
      <c r="J100" s="23" t="e">
        <f>+#REF!+#REF!</f>
        <v>#REF!</v>
      </c>
      <c r="K100" s="124"/>
      <c r="L100" s="15"/>
      <c r="M100" s="53"/>
    </row>
    <row r="101" spans="1:13" ht="27" x14ac:dyDescent="0.25">
      <c r="A101" s="26">
        <v>4422</v>
      </c>
      <c r="B101" s="10" t="s">
        <v>207</v>
      </c>
      <c r="C101" s="30" t="s">
        <v>47</v>
      </c>
      <c r="D101" s="23">
        <f>SUM(E101:F101)</f>
        <v>0</v>
      </c>
      <c r="E101" s="23"/>
      <c r="F101" s="23" t="s">
        <v>1</v>
      </c>
      <c r="G101" s="23">
        <f>SUM(H101:I101)</f>
        <v>0</v>
      </c>
      <c r="H101" s="23">
        <f>SUM(I101:J101)</f>
        <v>0</v>
      </c>
      <c r="I101" s="23">
        <f>SUM(J101:L101)</f>
        <v>0</v>
      </c>
      <c r="J101" s="23">
        <f>SUM(L101:L101)</f>
        <v>0</v>
      </c>
      <c r="K101" s="124"/>
      <c r="L101" s="15"/>
      <c r="M101" s="53"/>
    </row>
    <row r="102" spans="1:13" ht="27" x14ac:dyDescent="0.25">
      <c r="A102" s="26">
        <v>4500</v>
      </c>
      <c r="B102" s="10" t="s">
        <v>208</v>
      </c>
      <c r="C102" s="30" t="s">
        <v>4</v>
      </c>
      <c r="D102" s="23" t="e">
        <f>SUM(D104,D108,D112,D123)</f>
        <v>#REF!</v>
      </c>
      <c r="E102" s="23" t="e">
        <f>SUM(E104,E108,E112,E123)</f>
        <v>#REF!</v>
      </c>
      <c r="F102" s="23" t="s">
        <v>0</v>
      </c>
      <c r="G102" s="23" t="e">
        <f>SUM(G104,G108,G112,G123)</f>
        <v>#REF!</v>
      </c>
      <c r="H102" s="23" t="e">
        <f>SUM(H104,H108,H112,H123)</f>
        <v>#REF!</v>
      </c>
      <c r="I102" s="23" t="e">
        <f>SUM(I104,I108,I112,I123)</f>
        <v>#REF!</v>
      </c>
      <c r="J102" s="23" t="e">
        <f>SUM(J104,J108,J112,J123)</f>
        <v>#REF!</v>
      </c>
      <c r="K102" s="124"/>
      <c r="L102" s="15"/>
      <c r="M102" s="53"/>
    </row>
    <row r="103" spans="1:13" x14ac:dyDescent="0.25">
      <c r="A103" s="26"/>
      <c r="B103" s="12" t="s">
        <v>144</v>
      </c>
      <c r="C103" s="27"/>
      <c r="D103" s="23"/>
      <c r="E103" s="23"/>
      <c r="F103" s="23"/>
      <c r="G103" s="23"/>
      <c r="H103" s="23"/>
      <c r="I103" s="23"/>
      <c r="J103" s="23"/>
      <c r="K103" s="124"/>
      <c r="L103" s="15"/>
      <c r="M103" s="53"/>
    </row>
    <row r="104" spans="1:13" ht="27" x14ac:dyDescent="0.25">
      <c r="A104" s="26">
        <v>4510</v>
      </c>
      <c r="B104" s="10" t="s">
        <v>209</v>
      </c>
      <c r="C104" s="30" t="s">
        <v>4</v>
      </c>
      <c r="D104" s="23">
        <f>SUM(D106:D107)</f>
        <v>0</v>
      </c>
      <c r="E104" s="23">
        <f>SUM(E106:E107)</f>
        <v>0</v>
      </c>
      <c r="F104" s="23" t="s">
        <v>0</v>
      </c>
      <c r="G104" s="23">
        <f>SUM(G106:G107)</f>
        <v>0</v>
      </c>
      <c r="H104" s="23">
        <f>SUM(H106:H107)</f>
        <v>0</v>
      </c>
      <c r="I104" s="23">
        <f>SUM(I106:I107)</f>
        <v>0</v>
      </c>
      <c r="J104" s="23">
        <f>SUM(J106:J107)</f>
        <v>0</v>
      </c>
      <c r="K104" s="124"/>
      <c r="L104" s="15"/>
      <c r="M104" s="53"/>
    </row>
    <row r="105" spans="1:13" x14ac:dyDescent="0.25">
      <c r="A105" s="26"/>
      <c r="B105" s="12" t="s">
        <v>130</v>
      </c>
      <c r="C105" s="30"/>
      <c r="D105" s="23"/>
      <c r="E105" s="23"/>
      <c r="F105" s="23"/>
      <c r="G105" s="23"/>
      <c r="H105" s="23"/>
      <c r="I105" s="23"/>
      <c r="J105" s="23"/>
      <c r="K105" s="124"/>
      <c r="L105" s="15"/>
      <c r="M105" s="53"/>
    </row>
    <row r="106" spans="1:13" ht="27" x14ac:dyDescent="0.25">
      <c r="A106" s="26">
        <v>4511</v>
      </c>
      <c r="B106" s="10" t="s">
        <v>210</v>
      </c>
      <c r="C106" s="30" t="s">
        <v>48</v>
      </c>
      <c r="D106" s="23">
        <f>SUM(E106:F106)</f>
        <v>0</v>
      </c>
      <c r="E106" s="8"/>
      <c r="F106" s="23" t="s">
        <v>1</v>
      </c>
      <c r="G106" s="23">
        <f>SUM(H106:I106)</f>
        <v>0</v>
      </c>
      <c r="H106" s="23">
        <f>SUM(I106:J106)</f>
        <v>0</v>
      </c>
      <c r="I106" s="23">
        <f>SUM(J106:L106)</f>
        <v>0</v>
      </c>
      <c r="J106" s="23">
        <f>SUM(L106:L106)</f>
        <v>0</v>
      </c>
      <c r="K106" s="124"/>
      <c r="L106" s="15"/>
      <c r="M106" s="53"/>
    </row>
    <row r="107" spans="1:13" ht="27" x14ac:dyDescent="0.25">
      <c r="A107" s="26">
        <v>4512</v>
      </c>
      <c r="B107" s="10" t="s">
        <v>211</v>
      </c>
      <c r="C107" s="30" t="s">
        <v>49</v>
      </c>
      <c r="D107" s="23">
        <f>SUM(E107:F107)</f>
        <v>0</v>
      </c>
      <c r="E107" s="8"/>
      <c r="F107" s="23" t="s">
        <v>1</v>
      </c>
      <c r="G107" s="23">
        <f>SUM(H107:I107)</f>
        <v>0</v>
      </c>
      <c r="H107" s="23">
        <f>SUM(I107:J107)</f>
        <v>0</v>
      </c>
      <c r="I107" s="23">
        <f>SUM(J107:L107)</f>
        <v>0</v>
      </c>
      <c r="J107" s="23">
        <f>SUM(L107:L107)</f>
        <v>0</v>
      </c>
      <c r="K107" s="124"/>
      <c r="L107" s="15"/>
      <c r="M107" s="53"/>
    </row>
    <row r="108" spans="1:13" ht="27" x14ac:dyDescent="0.25">
      <c r="A108" s="26">
        <v>4520</v>
      </c>
      <c r="B108" s="10" t="s">
        <v>212</v>
      </c>
      <c r="C108" s="30" t="s">
        <v>4</v>
      </c>
      <c r="D108" s="23">
        <f>SUM(D110:D111)</f>
        <v>0</v>
      </c>
      <c r="E108" s="23">
        <f>SUM(E110:E111)</f>
        <v>0</v>
      </c>
      <c r="F108" s="23" t="s">
        <v>0</v>
      </c>
      <c r="G108" s="23">
        <f>SUM(G110:G111)</f>
        <v>0</v>
      </c>
      <c r="H108" s="23">
        <f>SUM(H110:H111)</f>
        <v>0</v>
      </c>
      <c r="I108" s="23">
        <f>SUM(I110:I111)</f>
        <v>0</v>
      </c>
      <c r="J108" s="23">
        <f>SUM(J110:J111)</f>
        <v>0</v>
      </c>
      <c r="K108" s="124"/>
      <c r="L108" s="15"/>
      <c r="M108" s="53"/>
    </row>
    <row r="109" spans="1:13" x14ac:dyDescent="0.25">
      <c r="A109" s="26"/>
      <c r="B109" s="12" t="s">
        <v>130</v>
      </c>
      <c r="C109" s="30"/>
      <c r="D109" s="23"/>
      <c r="E109" s="23"/>
      <c r="F109" s="23"/>
      <c r="G109" s="23"/>
      <c r="H109" s="23"/>
      <c r="I109" s="23"/>
      <c r="J109" s="23"/>
      <c r="K109" s="124"/>
      <c r="L109" s="15"/>
      <c r="M109" s="53"/>
    </row>
    <row r="110" spans="1:13" ht="27" x14ac:dyDescent="0.25">
      <c r="A110" s="26">
        <v>4521</v>
      </c>
      <c r="B110" s="10" t="s">
        <v>213</v>
      </c>
      <c r="C110" s="30" t="s">
        <v>50</v>
      </c>
      <c r="D110" s="23">
        <f>SUM(E110:F110)</f>
        <v>0</v>
      </c>
      <c r="E110" s="23"/>
      <c r="F110" s="23" t="s">
        <v>1</v>
      </c>
      <c r="G110" s="23">
        <f>SUM(H110:I110)</f>
        <v>0</v>
      </c>
      <c r="H110" s="23">
        <f>SUM(I110:J110)</f>
        <v>0</v>
      </c>
      <c r="I110" s="23">
        <f>SUM(J110:L110)</f>
        <v>0</v>
      </c>
      <c r="J110" s="23">
        <f>SUM(L110:L110)</f>
        <v>0</v>
      </c>
      <c r="K110" s="124"/>
      <c r="L110" s="15"/>
      <c r="M110" s="53"/>
    </row>
    <row r="111" spans="1:13" ht="27" x14ac:dyDescent="0.25">
      <c r="A111" s="26">
        <v>4522</v>
      </c>
      <c r="B111" s="10" t="s">
        <v>214</v>
      </c>
      <c r="C111" s="30" t="s">
        <v>51</v>
      </c>
      <c r="D111" s="23">
        <f>SUM(E111:F111)</f>
        <v>0</v>
      </c>
      <c r="E111" s="32"/>
      <c r="F111" s="23" t="s">
        <v>1</v>
      </c>
      <c r="G111" s="23">
        <f>SUM(H111:I111)</f>
        <v>0</v>
      </c>
      <c r="H111" s="23">
        <f>SUM(I111:J111)</f>
        <v>0</v>
      </c>
      <c r="I111" s="23">
        <f>SUM(J111:L111)</f>
        <v>0</v>
      </c>
      <c r="J111" s="23">
        <f>SUM(L111:L111)</f>
        <v>0</v>
      </c>
      <c r="K111" s="124"/>
      <c r="L111" s="15"/>
      <c r="M111" s="53"/>
    </row>
    <row r="112" spans="1:13" ht="27" x14ac:dyDescent="0.25">
      <c r="A112" s="26">
        <v>4530</v>
      </c>
      <c r="B112" s="10" t="s">
        <v>215</v>
      </c>
      <c r="C112" s="30" t="s">
        <v>4</v>
      </c>
      <c r="D112" s="23" t="e">
        <f>SUM(D114:D116)</f>
        <v>#REF!</v>
      </c>
      <c r="E112" s="23" t="e">
        <f>SUM(E114:E116)</f>
        <v>#REF!</v>
      </c>
      <c r="F112" s="23" t="s">
        <v>1</v>
      </c>
      <c r="G112" s="23" t="e">
        <f>SUM(G114:G116)</f>
        <v>#REF!</v>
      </c>
      <c r="H112" s="23" t="e">
        <f>SUM(H114:H116)</f>
        <v>#REF!</v>
      </c>
      <c r="I112" s="23" t="e">
        <f>SUM(I114:I116)</f>
        <v>#REF!</v>
      </c>
      <c r="J112" s="23" t="e">
        <f>SUM(J114:J116)</f>
        <v>#REF!</v>
      </c>
      <c r="K112" s="124"/>
      <c r="L112" s="15"/>
      <c r="M112" s="53"/>
    </row>
    <row r="113" spans="1:13" x14ac:dyDescent="0.25">
      <c r="A113" s="26"/>
      <c r="B113" s="12" t="s">
        <v>130</v>
      </c>
      <c r="C113" s="30"/>
      <c r="D113" s="23"/>
      <c r="E113" s="23"/>
      <c r="F113" s="23" t="s">
        <v>1</v>
      </c>
      <c r="G113" s="23"/>
      <c r="H113" s="23"/>
      <c r="I113" s="23"/>
      <c r="J113" s="23"/>
      <c r="K113" s="124"/>
      <c r="L113" s="15"/>
      <c r="M113" s="53"/>
    </row>
    <row r="114" spans="1:13" ht="27" x14ac:dyDescent="0.25">
      <c r="A114" s="26">
        <v>4531</v>
      </c>
      <c r="B114" s="51" t="s">
        <v>216</v>
      </c>
      <c r="C114" s="30" t="s">
        <v>52</v>
      </c>
      <c r="D114" s="23" t="e">
        <f>+#REF!</f>
        <v>#REF!</v>
      </c>
      <c r="E114" s="23" t="e">
        <f>+#REF!</f>
        <v>#REF!</v>
      </c>
      <c r="F114" s="23" t="s">
        <v>1</v>
      </c>
      <c r="G114" s="23" t="e">
        <f>+#REF!</f>
        <v>#REF!</v>
      </c>
      <c r="H114" s="23" t="e">
        <f>+#REF!</f>
        <v>#REF!</v>
      </c>
      <c r="I114" s="23" t="e">
        <f>+#REF!</f>
        <v>#REF!</v>
      </c>
      <c r="J114" s="23" t="e">
        <f>+#REF!</f>
        <v>#REF!</v>
      </c>
      <c r="K114" s="124"/>
      <c r="L114" s="15"/>
      <c r="M114" s="53"/>
    </row>
    <row r="115" spans="1:13" ht="27" x14ac:dyDescent="0.25">
      <c r="A115" s="26">
        <v>4532</v>
      </c>
      <c r="B115" s="51" t="s">
        <v>217</v>
      </c>
      <c r="C115" s="30" t="s">
        <v>53</v>
      </c>
      <c r="D115" s="23">
        <f>SUM(E115:F115)</f>
        <v>0</v>
      </c>
      <c r="E115" s="23"/>
      <c r="F115" s="23" t="s">
        <v>1</v>
      </c>
      <c r="G115" s="23">
        <f>SUM(H115:I115)</f>
        <v>0</v>
      </c>
      <c r="H115" s="23">
        <f>SUM(I115:J115)</f>
        <v>0</v>
      </c>
      <c r="I115" s="23">
        <f>SUM(J115:L115)</f>
        <v>0</v>
      </c>
      <c r="J115" s="23">
        <f>SUM(L115:L115)</f>
        <v>0</v>
      </c>
      <c r="K115" s="124"/>
      <c r="L115" s="15"/>
      <c r="M115" s="53"/>
    </row>
    <row r="116" spans="1:13" ht="27" x14ac:dyDescent="0.25">
      <c r="A116" s="26">
        <v>4533</v>
      </c>
      <c r="B116" s="51" t="s">
        <v>218</v>
      </c>
      <c r="C116" s="30" t="s">
        <v>54</v>
      </c>
      <c r="D116" s="23">
        <f>SUM(D118,D121,D122)</f>
        <v>0</v>
      </c>
      <c r="E116" s="23">
        <f>SUM(E118,E121,E122)</f>
        <v>0</v>
      </c>
      <c r="F116" s="23" t="s">
        <v>1</v>
      </c>
      <c r="G116" s="23">
        <f>SUM(G118,G121,G122)</f>
        <v>0</v>
      </c>
      <c r="H116" s="23">
        <f>SUM(H118,H121,H122)</f>
        <v>0</v>
      </c>
      <c r="I116" s="23">
        <f>SUM(I118,I121,I122)</f>
        <v>0</v>
      </c>
      <c r="J116" s="23">
        <f>SUM(J118,J121,J122)</f>
        <v>0</v>
      </c>
      <c r="K116" s="124"/>
      <c r="L116" s="15"/>
      <c r="M116" s="53"/>
    </row>
    <row r="117" spans="1:13" x14ac:dyDescent="0.25">
      <c r="A117" s="26"/>
      <c r="B117" s="51" t="s">
        <v>144</v>
      </c>
      <c r="C117" s="30"/>
      <c r="D117" s="23"/>
      <c r="E117" s="23"/>
      <c r="F117" s="23" t="s">
        <v>1</v>
      </c>
      <c r="G117" s="23"/>
      <c r="H117" s="23"/>
      <c r="I117" s="23"/>
      <c r="J117" s="23"/>
      <c r="K117" s="124"/>
      <c r="L117" s="15"/>
      <c r="M117" s="53"/>
    </row>
    <row r="118" spans="1:13" ht="27" x14ac:dyDescent="0.25">
      <c r="A118" s="26">
        <v>4534</v>
      </c>
      <c r="B118" s="51" t="s">
        <v>219</v>
      </c>
      <c r="C118" s="30"/>
      <c r="D118" s="23">
        <f>SUM(D120:D120)</f>
        <v>0</v>
      </c>
      <c r="E118" s="23">
        <f>SUM(E120:E120)</f>
        <v>0</v>
      </c>
      <c r="F118" s="23" t="s">
        <v>1</v>
      </c>
      <c r="G118" s="23">
        <f>SUM(G120:G120)</f>
        <v>0</v>
      </c>
      <c r="H118" s="23">
        <f>SUM(H120:H120)</f>
        <v>0</v>
      </c>
      <c r="I118" s="23">
        <f>SUM(I120:I120)</f>
        <v>0</v>
      </c>
      <c r="J118" s="23">
        <f>SUM(J120:J120)</f>
        <v>0</v>
      </c>
      <c r="K118" s="124"/>
      <c r="L118" s="15"/>
      <c r="M118" s="53"/>
    </row>
    <row r="119" spans="1:13" x14ac:dyDescent="0.25">
      <c r="A119" s="26"/>
      <c r="B119" s="51" t="s">
        <v>220</v>
      </c>
      <c r="C119" s="30"/>
      <c r="D119" s="23"/>
      <c r="E119" s="23"/>
      <c r="F119" s="23" t="s">
        <v>1</v>
      </c>
      <c r="G119" s="23"/>
      <c r="H119" s="23"/>
      <c r="I119" s="23"/>
      <c r="J119" s="23"/>
      <c r="K119" s="124"/>
      <c r="L119" s="15"/>
      <c r="M119" s="53"/>
    </row>
    <row r="120" spans="1:13" x14ac:dyDescent="0.25">
      <c r="A120" s="26">
        <v>4536</v>
      </c>
      <c r="B120" s="51" t="s">
        <v>221</v>
      </c>
      <c r="C120" s="30"/>
      <c r="D120" s="23">
        <f>SUM(E120:F120)</f>
        <v>0</v>
      </c>
      <c r="E120" s="23"/>
      <c r="F120" s="23" t="s">
        <v>1</v>
      </c>
      <c r="G120" s="23">
        <f t="shared" ref="G120:H122" si="4">SUM(H120:I120)</f>
        <v>0</v>
      </c>
      <c r="H120" s="23">
        <f t="shared" si="4"/>
        <v>0</v>
      </c>
      <c r="I120" s="23">
        <f>SUM(J120:L120)</f>
        <v>0</v>
      </c>
      <c r="J120" s="23">
        <f>SUM(L120:L120)</f>
        <v>0</v>
      </c>
      <c r="K120" s="124"/>
      <c r="L120" s="15"/>
      <c r="M120" s="53"/>
    </row>
    <row r="121" spans="1:13" x14ac:dyDescent="0.25">
      <c r="A121" s="26">
        <v>4537</v>
      </c>
      <c r="B121" s="51" t="s">
        <v>222</v>
      </c>
      <c r="C121" s="30"/>
      <c r="D121" s="23">
        <f>SUM(E121:F121)</f>
        <v>0</v>
      </c>
      <c r="E121" s="23"/>
      <c r="F121" s="23" t="s">
        <v>1</v>
      </c>
      <c r="G121" s="23">
        <f t="shared" si="4"/>
        <v>0</v>
      </c>
      <c r="H121" s="23">
        <f t="shared" si="4"/>
        <v>0</v>
      </c>
      <c r="I121" s="23">
        <f>SUM(J121:L121)</f>
        <v>0</v>
      </c>
      <c r="J121" s="23">
        <f>SUM(L121:L121)</f>
        <v>0</v>
      </c>
      <c r="K121" s="124"/>
      <c r="L121" s="15"/>
      <c r="M121" s="53"/>
    </row>
    <row r="122" spans="1:13" x14ac:dyDescent="0.25">
      <c r="A122" s="26">
        <v>4538</v>
      </c>
      <c r="B122" s="51" t="s">
        <v>223</v>
      </c>
      <c r="C122" s="30"/>
      <c r="D122" s="23">
        <f>SUM(E122:F122)</f>
        <v>0</v>
      </c>
      <c r="E122" s="23"/>
      <c r="F122" s="23" t="s">
        <v>1</v>
      </c>
      <c r="G122" s="23">
        <f t="shared" si="4"/>
        <v>0</v>
      </c>
      <c r="H122" s="23">
        <f t="shared" si="4"/>
        <v>0</v>
      </c>
      <c r="I122" s="23">
        <f>SUM(J122:L122)</f>
        <v>0</v>
      </c>
      <c r="J122" s="23">
        <f>SUM(L122:L122)</f>
        <v>0</v>
      </c>
      <c r="K122" s="124"/>
      <c r="L122" s="15"/>
      <c r="M122" s="53"/>
    </row>
    <row r="123" spans="1:13" ht="27" x14ac:dyDescent="0.25">
      <c r="A123" s="26">
        <v>4540</v>
      </c>
      <c r="B123" s="10" t="s">
        <v>224</v>
      </c>
      <c r="C123" s="30" t="s">
        <v>4</v>
      </c>
      <c r="D123" s="23">
        <f>SUM(D125:D127)</f>
        <v>0</v>
      </c>
      <c r="E123" s="33">
        <f>E125+E126+E127</f>
        <v>0</v>
      </c>
      <c r="F123" s="23" t="s">
        <v>1</v>
      </c>
      <c r="G123" s="23">
        <f>SUM(G125:G127)</f>
        <v>0</v>
      </c>
      <c r="H123" s="23">
        <f>SUM(H125:H127)</f>
        <v>0</v>
      </c>
      <c r="I123" s="23">
        <f>SUM(I125:I127)</f>
        <v>0</v>
      </c>
      <c r="J123" s="23">
        <f>SUM(J125:J127)</f>
        <v>0</v>
      </c>
      <c r="K123" s="124"/>
      <c r="L123" s="15"/>
      <c r="M123" s="53"/>
    </row>
    <row r="124" spans="1:13" x14ac:dyDescent="0.25">
      <c r="A124" s="26"/>
      <c r="B124" s="12" t="s">
        <v>130</v>
      </c>
      <c r="C124" s="30"/>
      <c r="D124" s="23"/>
      <c r="E124" s="23"/>
      <c r="F124" s="23"/>
      <c r="G124" s="23"/>
      <c r="H124" s="23"/>
      <c r="I124" s="23"/>
      <c r="J124" s="23"/>
      <c r="K124" s="124"/>
      <c r="L124" s="15"/>
      <c r="M124" s="53"/>
    </row>
    <row r="125" spans="1:13" ht="27" x14ac:dyDescent="0.25">
      <c r="A125" s="26">
        <v>4541</v>
      </c>
      <c r="B125" s="51" t="s">
        <v>225</v>
      </c>
      <c r="C125" s="30" t="s">
        <v>55</v>
      </c>
      <c r="D125" s="23">
        <f>SUM(E125:F125)</f>
        <v>0</v>
      </c>
      <c r="E125" s="8"/>
      <c r="F125" s="23" t="s">
        <v>1</v>
      </c>
      <c r="G125" s="23">
        <f>SUM(H125:I125)</f>
        <v>0</v>
      </c>
      <c r="H125" s="23">
        <f>SUM(I125:J125)</f>
        <v>0</v>
      </c>
      <c r="I125" s="23">
        <f>SUM(J125:L125)</f>
        <v>0</v>
      </c>
      <c r="J125" s="23">
        <f>SUM(L125:L125)</f>
        <v>0</v>
      </c>
      <c r="K125" s="124"/>
      <c r="L125" s="15"/>
      <c r="M125" s="53"/>
    </row>
    <row r="126" spans="1:13" ht="27" x14ac:dyDescent="0.25">
      <c r="A126" s="26">
        <v>4542</v>
      </c>
      <c r="B126" s="51" t="s">
        <v>226</v>
      </c>
      <c r="C126" s="30" t="s">
        <v>56</v>
      </c>
      <c r="D126" s="23">
        <f>SUM(E126:F126)</f>
        <v>0</v>
      </c>
      <c r="E126" s="8"/>
      <c r="F126" s="23" t="s">
        <v>1</v>
      </c>
      <c r="G126" s="23">
        <f>SUM(H126:I126)</f>
        <v>0</v>
      </c>
      <c r="H126" s="23">
        <f>SUM(I126:J126)</f>
        <v>0</v>
      </c>
      <c r="I126" s="23">
        <f>SUM(J126:L126)</f>
        <v>0</v>
      </c>
      <c r="J126" s="23">
        <f>SUM(L126:L126)</f>
        <v>0</v>
      </c>
      <c r="K126" s="124"/>
      <c r="L126" s="15"/>
      <c r="M126" s="53"/>
    </row>
    <row r="127" spans="1:13" ht="27" x14ac:dyDescent="0.25">
      <c r="A127" s="26">
        <v>4543</v>
      </c>
      <c r="B127" s="51" t="s">
        <v>227</v>
      </c>
      <c r="C127" s="30" t="s">
        <v>57</v>
      </c>
      <c r="D127" s="23">
        <f>SUM(D129,D132,D133)</f>
        <v>0</v>
      </c>
      <c r="E127" s="33">
        <f>E129</f>
        <v>0</v>
      </c>
      <c r="F127" s="23" t="s">
        <v>1</v>
      </c>
      <c r="G127" s="23">
        <f>SUM(G129,G132,G133)</f>
        <v>0</v>
      </c>
      <c r="H127" s="23">
        <f>SUM(H129,H132,H133)</f>
        <v>0</v>
      </c>
      <c r="I127" s="23">
        <f>SUM(I129,I132,I133)</f>
        <v>0</v>
      </c>
      <c r="J127" s="23">
        <f>SUM(J129,J132,J133)</f>
        <v>0</v>
      </c>
      <c r="K127" s="124"/>
      <c r="L127" s="15"/>
      <c r="M127" s="53"/>
    </row>
    <row r="128" spans="1:13" x14ac:dyDescent="0.25">
      <c r="A128" s="26"/>
      <c r="B128" s="51" t="s">
        <v>144</v>
      </c>
      <c r="C128" s="30"/>
      <c r="D128" s="23"/>
      <c r="E128" s="23"/>
      <c r="F128" s="23"/>
      <c r="G128" s="23"/>
      <c r="H128" s="23"/>
      <c r="I128" s="23"/>
      <c r="J128" s="23"/>
      <c r="K128" s="124"/>
      <c r="L128" s="15"/>
      <c r="M128" s="53"/>
    </row>
    <row r="129" spans="1:13" ht="27" x14ac:dyDescent="0.25">
      <c r="A129" s="26">
        <v>4544</v>
      </c>
      <c r="B129" s="51" t="s">
        <v>228</v>
      </c>
      <c r="C129" s="30"/>
      <c r="D129" s="23">
        <f>SUM(D131:D131)</f>
        <v>0</v>
      </c>
      <c r="E129" s="33">
        <f>E131+E132+E133</f>
        <v>0</v>
      </c>
      <c r="F129" s="23" t="s">
        <v>1</v>
      </c>
      <c r="G129" s="23">
        <f>SUM(G131:G131)</f>
        <v>0</v>
      </c>
      <c r="H129" s="23">
        <f>SUM(H131:H131)</f>
        <v>0</v>
      </c>
      <c r="I129" s="23">
        <f>SUM(I131:I131)</f>
        <v>0</v>
      </c>
      <c r="J129" s="23">
        <f>SUM(J131:J131)</f>
        <v>0</v>
      </c>
      <c r="K129" s="124"/>
      <c r="L129" s="15"/>
      <c r="M129" s="53"/>
    </row>
    <row r="130" spans="1:13" x14ac:dyDescent="0.25">
      <c r="A130" s="26"/>
      <c r="B130" s="51" t="s">
        <v>220</v>
      </c>
      <c r="C130" s="30"/>
      <c r="D130" s="23"/>
      <c r="E130" s="8"/>
      <c r="F130" s="23" t="s">
        <v>1</v>
      </c>
      <c r="G130" s="23"/>
      <c r="H130" s="23"/>
      <c r="I130" s="23"/>
      <c r="J130" s="23"/>
      <c r="K130" s="124"/>
      <c r="L130" s="15"/>
      <c r="M130" s="53"/>
    </row>
    <row r="131" spans="1:13" x14ac:dyDescent="0.25">
      <c r="A131" s="26">
        <v>4546</v>
      </c>
      <c r="B131" s="51" t="s">
        <v>229</v>
      </c>
      <c r="C131" s="30"/>
      <c r="D131" s="23">
        <f>SUM(E131:F131)</f>
        <v>0</v>
      </c>
      <c r="E131" s="8"/>
      <c r="F131" s="23" t="s">
        <v>1</v>
      </c>
      <c r="G131" s="23">
        <f t="shared" ref="G131:H133" si="5">SUM(H131:I131)</f>
        <v>0</v>
      </c>
      <c r="H131" s="23">
        <f t="shared" si="5"/>
        <v>0</v>
      </c>
      <c r="I131" s="23">
        <f>SUM(J131:L131)</f>
        <v>0</v>
      </c>
      <c r="J131" s="23">
        <f>SUM(L131:L131)</f>
        <v>0</v>
      </c>
      <c r="K131" s="124"/>
      <c r="L131" s="15"/>
      <c r="M131" s="53"/>
    </row>
    <row r="132" spans="1:13" x14ac:dyDescent="0.25">
      <c r="A132" s="26">
        <v>4547</v>
      </c>
      <c r="B132" s="51" t="s">
        <v>222</v>
      </c>
      <c r="C132" s="30"/>
      <c r="D132" s="23">
        <f>SUM(E132:F132)</f>
        <v>0</v>
      </c>
      <c r="E132" s="8"/>
      <c r="F132" s="23" t="s">
        <v>1</v>
      </c>
      <c r="G132" s="23">
        <f t="shared" si="5"/>
        <v>0</v>
      </c>
      <c r="H132" s="23">
        <f t="shared" si="5"/>
        <v>0</v>
      </c>
      <c r="I132" s="23">
        <f>SUM(J132:L132)</f>
        <v>0</v>
      </c>
      <c r="J132" s="23">
        <f>SUM(L132:L132)</f>
        <v>0</v>
      </c>
      <c r="K132" s="124"/>
      <c r="L132" s="15"/>
      <c r="M132" s="53"/>
    </row>
    <row r="133" spans="1:13" x14ac:dyDescent="0.25">
      <c r="A133" s="26">
        <v>4548</v>
      </c>
      <c r="B133" s="51" t="s">
        <v>223</v>
      </c>
      <c r="C133" s="30"/>
      <c r="D133" s="23">
        <f>SUM(E133:F133)</f>
        <v>0</v>
      </c>
      <c r="E133" s="8"/>
      <c r="F133" s="23" t="s">
        <v>1</v>
      </c>
      <c r="G133" s="23">
        <f t="shared" si="5"/>
        <v>0</v>
      </c>
      <c r="H133" s="23">
        <f t="shared" si="5"/>
        <v>0</v>
      </c>
      <c r="I133" s="23">
        <f>SUM(J133:L133)</f>
        <v>0</v>
      </c>
      <c r="J133" s="23">
        <f>SUM(L133:L133)</f>
        <v>0</v>
      </c>
      <c r="K133" s="124"/>
      <c r="L133" s="15"/>
      <c r="M133" s="53"/>
    </row>
    <row r="134" spans="1:13" ht="27" x14ac:dyDescent="0.25">
      <c r="A134" s="26">
        <v>4600</v>
      </c>
      <c r="B134" s="10" t="s">
        <v>230</v>
      </c>
      <c r="C134" s="30" t="s">
        <v>4</v>
      </c>
      <c r="D134" s="23" t="e">
        <f>SUM(D136,D140,D146)</f>
        <v>#REF!</v>
      </c>
      <c r="E134" s="23" t="e">
        <f>SUM(E136,E140,E146)</f>
        <v>#REF!</v>
      </c>
      <c r="F134" s="23" t="s">
        <v>0</v>
      </c>
      <c r="G134" s="23" t="e">
        <f>SUM(G136,G140,G146)</f>
        <v>#REF!</v>
      </c>
      <c r="H134" s="23" t="e">
        <f>SUM(H136,H140,H146)</f>
        <v>#REF!</v>
      </c>
      <c r="I134" s="23" t="e">
        <f>SUM(I136,I140,I146)</f>
        <v>#REF!</v>
      </c>
      <c r="J134" s="23" t="e">
        <f>SUM(J136,J140,J146)</f>
        <v>#REF!</v>
      </c>
      <c r="K134" s="124"/>
      <c r="L134" s="15"/>
      <c r="M134" s="53"/>
    </row>
    <row r="135" spans="1:13" x14ac:dyDescent="0.25">
      <c r="A135" s="26"/>
      <c r="B135" s="12" t="s">
        <v>144</v>
      </c>
      <c r="C135" s="27"/>
      <c r="D135" s="23"/>
      <c r="E135" s="23"/>
      <c r="F135" s="23"/>
      <c r="G135" s="23"/>
      <c r="H135" s="23"/>
      <c r="I135" s="23"/>
      <c r="J135" s="23"/>
      <c r="K135" s="124"/>
      <c r="L135" s="15"/>
      <c r="M135" s="53"/>
    </row>
    <row r="136" spans="1:13" x14ac:dyDescent="0.25">
      <c r="A136" s="26">
        <v>4610</v>
      </c>
      <c r="B136" s="12" t="s">
        <v>231</v>
      </c>
      <c r="C136" s="27"/>
      <c r="D136" s="23">
        <f>SUM(D138:D139)</f>
        <v>0</v>
      </c>
      <c r="E136" s="23">
        <f>SUM(E138:E139)</f>
        <v>0</v>
      </c>
      <c r="F136" s="23" t="s">
        <v>0</v>
      </c>
      <c r="G136" s="23">
        <f>SUM(G138:G139)</f>
        <v>0</v>
      </c>
      <c r="H136" s="23">
        <f>SUM(H138:H139)</f>
        <v>0</v>
      </c>
      <c r="I136" s="23">
        <f>SUM(I138:I139)</f>
        <v>0</v>
      </c>
      <c r="J136" s="23">
        <f>SUM(J138:J139)</f>
        <v>0</v>
      </c>
      <c r="K136" s="124"/>
      <c r="L136" s="15"/>
      <c r="M136" s="53"/>
    </row>
    <row r="137" spans="1:13" x14ac:dyDescent="0.25">
      <c r="A137" s="26"/>
      <c r="B137" s="12" t="s">
        <v>144</v>
      </c>
      <c r="C137" s="27"/>
      <c r="D137" s="23"/>
      <c r="E137" s="23"/>
      <c r="F137" s="23"/>
      <c r="G137" s="23"/>
      <c r="H137" s="23"/>
      <c r="I137" s="23"/>
      <c r="J137" s="23"/>
      <c r="K137" s="124"/>
      <c r="L137" s="15"/>
      <c r="M137" s="53"/>
    </row>
    <row r="138" spans="1:13" ht="36" customHeight="1" x14ac:dyDescent="0.25">
      <c r="A138" s="26">
        <v>4610</v>
      </c>
      <c r="B138" s="14" t="s">
        <v>232</v>
      </c>
      <c r="C138" s="27" t="s">
        <v>58</v>
      </c>
      <c r="D138" s="23">
        <f>SUM(E138:F138)</f>
        <v>0</v>
      </c>
      <c r="E138" s="23"/>
      <c r="F138" s="23" t="s">
        <v>1</v>
      </c>
      <c r="G138" s="23">
        <f>SUM(H138:I138)</f>
        <v>0</v>
      </c>
      <c r="H138" s="23">
        <f>SUM(I138:J138)</f>
        <v>0</v>
      </c>
      <c r="I138" s="23">
        <f>SUM(J138:L138)</f>
        <v>0</v>
      </c>
      <c r="J138" s="23">
        <f>SUM(L138:L138)</f>
        <v>0</v>
      </c>
      <c r="K138" s="124"/>
      <c r="L138" s="15"/>
      <c r="M138" s="53"/>
    </row>
    <row r="139" spans="1:13" ht="33.75" customHeight="1" x14ac:dyDescent="0.25">
      <c r="A139" s="26">
        <v>4620</v>
      </c>
      <c r="B139" s="14" t="s">
        <v>233</v>
      </c>
      <c r="C139" s="27" t="s">
        <v>59</v>
      </c>
      <c r="D139" s="23">
        <f>SUM(E139:F139)</f>
        <v>0</v>
      </c>
      <c r="E139" s="23"/>
      <c r="F139" s="23" t="s">
        <v>1</v>
      </c>
      <c r="G139" s="23">
        <f>SUM(H139:I139)</f>
        <v>0</v>
      </c>
      <c r="H139" s="23">
        <f>SUM(I139:J139)</f>
        <v>0</v>
      </c>
      <c r="I139" s="23">
        <f>SUM(J139:L139)</f>
        <v>0</v>
      </c>
      <c r="J139" s="23">
        <f>SUM(L139:L139)</f>
        <v>0</v>
      </c>
      <c r="K139" s="124"/>
      <c r="L139" s="15"/>
      <c r="M139" s="53"/>
    </row>
    <row r="140" spans="1:13" ht="46.5" customHeight="1" x14ac:dyDescent="0.25">
      <c r="A140" s="26">
        <v>4630</v>
      </c>
      <c r="B140" s="10" t="s">
        <v>234</v>
      </c>
      <c r="C140" s="30" t="s">
        <v>4</v>
      </c>
      <c r="D140" s="23" t="e">
        <f>SUM(D142:D145)</f>
        <v>#REF!</v>
      </c>
      <c r="E140" s="23" t="e">
        <f>SUM(E142:E145)</f>
        <v>#REF!</v>
      </c>
      <c r="F140" s="23" t="s">
        <v>1</v>
      </c>
      <c r="G140" s="23" t="e">
        <f>SUM(G142:G145)</f>
        <v>#REF!</v>
      </c>
      <c r="H140" s="23" t="e">
        <f>SUM(H142:H145)</f>
        <v>#REF!</v>
      </c>
      <c r="I140" s="23" t="e">
        <f>SUM(I142:I145)</f>
        <v>#REF!</v>
      </c>
      <c r="J140" s="23" t="e">
        <f>SUM(J142:J145)</f>
        <v>#REF!</v>
      </c>
      <c r="K140" s="124"/>
      <c r="L140" s="15"/>
      <c r="M140" s="53"/>
    </row>
    <row r="141" spans="1:13" x14ac:dyDescent="0.25">
      <c r="A141" s="26"/>
      <c r="B141" s="12" t="s">
        <v>130</v>
      </c>
      <c r="C141" s="30"/>
      <c r="D141" s="23"/>
      <c r="E141" s="23"/>
      <c r="F141" s="23"/>
      <c r="G141" s="23"/>
      <c r="H141" s="23"/>
      <c r="I141" s="23"/>
      <c r="J141" s="23"/>
      <c r="K141" s="124"/>
      <c r="L141" s="15"/>
      <c r="M141" s="53"/>
    </row>
    <row r="142" spans="1:13" x14ac:dyDescent="0.25">
      <c r="A142" s="26">
        <v>4631</v>
      </c>
      <c r="B142" s="10" t="s">
        <v>235</v>
      </c>
      <c r="C142" s="30" t="s">
        <v>60</v>
      </c>
      <c r="D142" s="23">
        <f>SUM(E142:F142)</f>
        <v>0</v>
      </c>
      <c r="E142" s="23"/>
      <c r="F142" s="23" t="s">
        <v>1</v>
      </c>
      <c r="G142" s="23">
        <f>+D142/4</f>
        <v>0</v>
      </c>
      <c r="H142" s="23">
        <f>+D142/4*2</f>
        <v>0</v>
      </c>
      <c r="I142" s="23">
        <f>+D142/4*3</f>
        <v>0</v>
      </c>
      <c r="J142" s="23">
        <f>+D142</f>
        <v>0</v>
      </c>
      <c r="K142" s="124"/>
      <c r="L142" s="15"/>
      <c r="M142" s="53"/>
    </row>
    <row r="143" spans="1:13" ht="27" x14ac:dyDescent="0.25">
      <c r="A143" s="26">
        <v>4632</v>
      </c>
      <c r="B143" s="10" t="s">
        <v>236</v>
      </c>
      <c r="C143" s="30" t="s">
        <v>61</v>
      </c>
      <c r="D143" s="23" t="e">
        <f>+#REF!+#REF!</f>
        <v>#REF!</v>
      </c>
      <c r="E143" s="23" t="e">
        <f>+#REF!+#REF!</f>
        <v>#REF!</v>
      </c>
      <c r="F143" s="23" t="s">
        <v>1</v>
      </c>
      <c r="G143" s="23" t="e">
        <f>+#REF!+#REF!</f>
        <v>#REF!</v>
      </c>
      <c r="H143" s="23" t="e">
        <f>+#REF!+#REF!</f>
        <v>#REF!</v>
      </c>
      <c r="I143" s="23" t="e">
        <f>+#REF!+#REF!</f>
        <v>#REF!</v>
      </c>
      <c r="J143" s="23" t="e">
        <f>+#REF!+#REF!</f>
        <v>#REF!</v>
      </c>
      <c r="K143" s="124"/>
      <c r="L143" s="15"/>
      <c r="M143" s="53"/>
    </row>
    <row r="144" spans="1:13" x14ac:dyDescent="0.25">
      <c r="A144" s="26">
        <v>4633</v>
      </c>
      <c r="B144" s="10" t="s">
        <v>237</v>
      </c>
      <c r="C144" s="30" t="s">
        <v>62</v>
      </c>
      <c r="D144" s="23" t="e">
        <f>+#REF!</f>
        <v>#REF!</v>
      </c>
      <c r="E144" s="23" t="e">
        <f>+#REF!</f>
        <v>#REF!</v>
      </c>
      <c r="F144" s="23" t="s">
        <v>1</v>
      </c>
      <c r="G144" s="23" t="e">
        <f>+#REF!</f>
        <v>#REF!</v>
      </c>
      <c r="H144" s="23" t="e">
        <f>+#REF!</f>
        <v>#REF!</v>
      </c>
      <c r="I144" s="23" t="e">
        <f>+#REF!</f>
        <v>#REF!</v>
      </c>
      <c r="J144" s="23" t="e">
        <f>+#REF!</f>
        <v>#REF!</v>
      </c>
      <c r="K144" s="124"/>
      <c r="L144" s="15"/>
      <c r="M144" s="53"/>
    </row>
    <row r="145" spans="1:13" x14ac:dyDescent="0.25">
      <c r="A145" s="26">
        <v>4634</v>
      </c>
      <c r="B145" s="10" t="s">
        <v>238</v>
      </c>
      <c r="C145" s="30" t="s">
        <v>126</v>
      </c>
      <c r="D145" s="23" t="e">
        <f>+#REF!+#REF!+#REF!+#REF!</f>
        <v>#REF!</v>
      </c>
      <c r="E145" s="23" t="e">
        <f>+#REF!+#REF!+#REF!</f>
        <v>#REF!</v>
      </c>
      <c r="F145" s="23" t="s">
        <v>1</v>
      </c>
      <c r="G145" s="23" t="e">
        <f>+#REF!+#REF!+#REF!+#REF!</f>
        <v>#REF!</v>
      </c>
      <c r="H145" s="23" t="e">
        <f>+#REF!+#REF!+#REF!+#REF!</f>
        <v>#REF!</v>
      </c>
      <c r="I145" s="23" t="e">
        <f>+#REF!+#REF!+#REF!+#REF!</f>
        <v>#REF!</v>
      </c>
      <c r="J145" s="23" t="e">
        <f>+#REF!+#REF!+#REF!+#REF!</f>
        <v>#REF!</v>
      </c>
      <c r="K145" s="124"/>
      <c r="L145" s="15"/>
      <c r="M145" s="53"/>
    </row>
    <row r="146" spans="1:13" x14ac:dyDescent="0.25">
      <c r="A146" s="26">
        <v>4640</v>
      </c>
      <c r="B146" s="10" t="s">
        <v>239</v>
      </c>
      <c r="C146" s="30" t="s">
        <v>4</v>
      </c>
      <c r="D146" s="23">
        <f>SUM(D148)</f>
        <v>0</v>
      </c>
      <c r="E146" s="23">
        <f>SUM(E148)</f>
        <v>0</v>
      </c>
      <c r="F146" s="23" t="s">
        <v>1</v>
      </c>
      <c r="G146" s="23">
        <f>SUM(G148)</f>
        <v>0</v>
      </c>
      <c r="H146" s="23">
        <f>SUM(H148)</f>
        <v>0</v>
      </c>
      <c r="I146" s="23">
        <f>SUM(I148)</f>
        <v>0</v>
      </c>
      <c r="J146" s="23">
        <f>SUM(J148)</f>
        <v>0</v>
      </c>
      <c r="K146" s="124"/>
      <c r="L146" s="15"/>
      <c r="M146" s="53"/>
    </row>
    <row r="147" spans="1:13" x14ac:dyDescent="0.25">
      <c r="A147" s="26"/>
      <c r="B147" s="12" t="s">
        <v>130</v>
      </c>
      <c r="C147" s="30"/>
      <c r="D147" s="23"/>
      <c r="E147" s="23"/>
      <c r="F147" s="23"/>
      <c r="G147" s="23"/>
      <c r="H147" s="23"/>
      <c r="I147" s="23"/>
      <c r="J147" s="23"/>
      <c r="K147" s="124"/>
      <c r="L147" s="15"/>
      <c r="M147" s="53"/>
    </row>
    <row r="148" spans="1:13" x14ac:dyDescent="0.25">
      <c r="A148" s="26">
        <v>4641</v>
      </c>
      <c r="B148" s="10" t="s">
        <v>240</v>
      </c>
      <c r="C148" s="30" t="s">
        <v>63</v>
      </c>
      <c r="D148" s="23">
        <f>SUM(E148:F148)</f>
        <v>0</v>
      </c>
      <c r="E148" s="23"/>
      <c r="F148" s="23" t="s">
        <v>0</v>
      </c>
      <c r="G148" s="23">
        <f>+D148/4</f>
        <v>0</v>
      </c>
      <c r="H148" s="23">
        <f>+D148/4*2</f>
        <v>0</v>
      </c>
      <c r="I148" s="23">
        <f>+D148/4*3</f>
        <v>0</v>
      </c>
      <c r="J148" s="23">
        <f>+D148</f>
        <v>0</v>
      </c>
      <c r="K148" s="124"/>
      <c r="L148" s="15"/>
      <c r="M148" s="53"/>
    </row>
    <row r="149" spans="1:13" ht="40.5" x14ac:dyDescent="0.25">
      <c r="A149" s="26">
        <v>4700</v>
      </c>
      <c r="B149" s="10" t="s">
        <v>241</v>
      </c>
      <c r="C149" s="30" t="s">
        <v>4</v>
      </c>
      <c r="D149" s="23" t="e">
        <f>SUM(D151,D155,D161,D164,D168,D171,D174)</f>
        <v>#REF!</v>
      </c>
      <c r="E149" s="23" t="e">
        <f>SUM(E151,E155,E161,E164,E168,E171,E174)</f>
        <v>#REF!</v>
      </c>
      <c r="F149" s="23" t="e">
        <f>SUM(F151,F155,F161,F164,F168,F171,F174)</f>
        <v>#REF!</v>
      </c>
      <c r="G149" s="23" t="e">
        <f>SUM(G151,G155,G161,G164,G168,G171,)</f>
        <v>#REF!</v>
      </c>
      <c r="H149" s="23" t="e">
        <f>SUM(H151,H155,H161,H164,H168,H171,)</f>
        <v>#REF!</v>
      </c>
      <c r="I149" s="23" t="e">
        <f>SUM(I151,I155,I161,I164,I168,I171,)</f>
        <v>#REF!</v>
      </c>
      <c r="J149" s="23" t="e">
        <f>SUM(J151,J155,J161,J164,J168,J171,)</f>
        <v>#REF!</v>
      </c>
      <c r="K149" s="124"/>
      <c r="L149" s="15"/>
      <c r="M149" s="53"/>
    </row>
    <row r="150" spans="1:13" x14ac:dyDescent="0.25">
      <c r="A150" s="26"/>
      <c r="B150" s="12" t="s">
        <v>144</v>
      </c>
      <c r="C150" s="27"/>
      <c r="D150" s="23"/>
      <c r="E150" s="23"/>
      <c r="F150" s="23"/>
      <c r="G150" s="23"/>
      <c r="H150" s="23"/>
      <c r="I150" s="23"/>
      <c r="J150" s="23"/>
      <c r="K150" s="124"/>
      <c r="L150" s="15"/>
      <c r="M150" s="53"/>
    </row>
    <row r="151" spans="1:13" ht="40.5" x14ac:dyDescent="0.25">
      <c r="A151" s="26">
        <v>4710</v>
      </c>
      <c r="B151" s="10" t="s">
        <v>242</v>
      </c>
      <c r="C151" s="30" t="s">
        <v>4</v>
      </c>
      <c r="D151" s="23" t="e">
        <f>SUM(D153:D154)</f>
        <v>#REF!</v>
      </c>
      <c r="E151" s="23" t="e">
        <f>SUM(E153:E154)</f>
        <v>#REF!</v>
      </c>
      <c r="F151" s="23" t="s">
        <v>1</v>
      </c>
      <c r="G151" s="23" t="e">
        <f>SUM(G153:G154)</f>
        <v>#REF!</v>
      </c>
      <c r="H151" s="23" t="e">
        <f>SUM(H153:H154)</f>
        <v>#REF!</v>
      </c>
      <c r="I151" s="23" t="e">
        <f>SUM(I153:I154)</f>
        <v>#REF!</v>
      </c>
      <c r="J151" s="23" t="e">
        <f>SUM(J153:J154)</f>
        <v>#REF!</v>
      </c>
      <c r="K151" s="124"/>
      <c r="L151" s="15"/>
      <c r="M151" s="53"/>
    </row>
    <row r="152" spans="1:13" x14ac:dyDescent="0.25">
      <c r="A152" s="26"/>
      <c r="B152" s="12" t="s">
        <v>130</v>
      </c>
      <c r="C152" s="30"/>
      <c r="D152" s="23"/>
      <c r="E152" s="23"/>
      <c r="F152" s="23"/>
      <c r="G152" s="23"/>
      <c r="H152" s="23"/>
      <c r="I152" s="23"/>
      <c r="J152" s="23"/>
      <c r="K152" s="124"/>
      <c r="L152" s="15"/>
      <c r="M152" s="53"/>
    </row>
    <row r="153" spans="1:13" ht="40.5" x14ac:dyDescent="0.25">
      <c r="A153" s="26">
        <v>4711</v>
      </c>
      <c r="B153" s="10" t="s">
        <v>243</v>
      </c>
      <c r="C153" s="30" t="s">
        <v>64</v>
      </c>
      <c r="D153" s="23">
        <f>SUM(E153:F153)</f>
        <v>0</v>
      </c>
      <c r="E153" s="23"/>
      <c r="F153" s="23" t="s">
        <v>1</v>
      </c>
      <c r="G153" s="23">
        <f>+D153/4</f>
        <v>0</v>
      </c>
      <c r="H153" s="23">
        <f>+D153/4*2</f>
        <v>0</v>
      </c>
      <c r="I153" s="23">
        <f>+D153/4*3</f>
        <v>0</v>
      </c>
      <c r="J153" s="23">
        <f>+D153</f>
        <v>0</v>
      </c>
      <c r="K153" s="124"/>
      <c r="L153" s="15"/>
      <c r="M153" s="53"/>
    </row>
    <row r="154" spans="1:13" ht="27" x14ac:dyDescent="0.25">
      <c r="A154" s="26">
        <v>4712</v>
      </c>
      <c r="B154" s="10" t="s">
        <v>244</v>
      </c>
      <c r="C154" s="30" t="s">
        <v>65</v>
      </c>
      <c r="D154" s="23" t="e">
        <f>+#REF!+#REF!+#REF!+#REF!+#REF!+#REF!+#REF!+#REF!+#REF!</f>
        <v>#REF!</v>
      </c>
      <c r="E154" s="23" t="e">
        <f>+#REF!+#REF!+#REF!+#REF!+#REF!+#REF!+#REF!+#REF!+#REF!</f>
        <v>#REF!</v>
      </c>
      <c r="F154" s="23" t="s">
        <v>1</v>
      </c>
      <c r="G154" s="23" t="e">
        <f>+#REF!+#REF!+#REF!+#REF!+#REF!+#REF!+#REF!+#REF!+#REF!</f>
        <v>#REF!</v>
      </c>
      <c r="H154" s="23" t="e">
        <f>+#REF!+#REF!+#REF!+#REF!+#REF!+#REF!+#REF!+#REF!+#REF!</f>
        <v>#REF!</v>
      </c>
      <c r="I154" s="23" t="e">
        <f>+#REF!+#REF!+#REF!+#REF!+#REF!+#REF!+#REF!+#REF!+#REF!</f>
        <v>#REF!</v>
      </c>
      <c r="J154" s="23" t="e">
        <f>+#REF!+#REF!+#REF!+#REF!+#REF!+#REF!+#REF!+#REF!+#REF!</f>
        <v>#REF!</v>
      </c>
      <c r="K154" s="124"/>
      <c r="L154" s="15"/>
      <c r="M154" s="53"/>
    </row>
    <row r="155" spans="1:13" ht="61.5" customHeight="1" x14ac:dyDescent="0.25">
      <c r="A155" s="26">
        <v>4720</v>
      </c>
      <c r="B155" s="10" t="s">
        <v>245</v>
      </c>
      <c r="C155" s="30" t="s">
        <v>4</v>
      </c>
      <c r="D155" s="23" t="e">
        <f>SUM(D157:D160)</f>
        <v>#REF!</v>
      </c>
      <c r="E155" s="23" t="e">
        <f>SUM(E157:E160)</f>
        <v>#REF!</v>
      </c>
      <c r="F155" s="23" t="s">
        <v>1</v>
      </c>
      <c r="G155" s="23" t="e">
        <f>SUM(G157:G160)</f>
        <v>#REF!</v>
      </c>
      <c r="H155" s="23" t="e">
        <f>SUM(H157:H160)</f>
        <v>#REF!</v>
      </c>
      <c r="I155" s="23" t="e">
        <f>SUM(I157:I160)</f>
        <v>#REF!</v>
      </c>
      <c r="J155" s="23" t="e">
        <f>SUM(J157:J160)</f>
        <v>#REF!</v>
      </c>
      <c r="K155" s="124"/>
      <c r="L155" s="15"/>
      <c r="M155" s="53"/>
    </row>
    <row r="156" spans="1:13" x14ac:dyDescent="0.25">
      <c r="A156" s="26"/>
      <c r="B156" s="12" t="s">
        <v>130</v>
      </c>
      <c r="C156" s="30"/>
      <c r="D156" s="23"/>
      <c r="E156" s="23"/>
      <c r="F156" s="23"/>
      <c r="G156" s="23"/>
      <c r="H156" s="23"/>
      <c r="I156" s="23"/>
      <c r="J156" s="23"/>
      <c r="K156" s="124"/>
      <c r="L156" s="15"/>
      <c r="M156" s="53"/>
    </row>
    <row r="157" spans="1:13" x14ac:dyDescent="0.25">
      <c r="A157" s="26">
        <v>4721</v>
      </c>
      <c r="B157" s="10" t="s">
        <v>246</v>
      </c>
      <c r="C157" s="30" t="s">
        <v>66</v>
      </c>
      <c r="D157" s="23">
        <f>SUM(E157:F157)</f>
        <v>0</v>
      </c>
      <c r="E157" s="23"/>
      <c r="F157" s="23" t="s">
        <v>1</v>
      </c>
      <c r="G157" s="23">
        <f>+D157/4</f>
        <v>0</v>
      </c>
      <c r="H157" s="23">
        <f>+D157/4*2</f>
        <v>0</v>
      </c>
      <c r="I157" s="23">
        <f>+D157/4*3</f>
        <v>0</v>
      </c>
      <c r="J157" s="23">
        <f>+D157</f>
        <v>0</v>
      </c>
      <c r="K157" s="124"/>
      <c r="L157" s="15"/>
      <c r="M157" s="53"/>
    </row>
    <row r="158" spans="1:13" x14ac:dyDescent="0.25">
      <c r="A158" s="26">
        <v>4722</v>
      </c>
      <c r="B158" s="10" t="s">
        <v>247</v>
      </c>
      <c r="C158" s="30" t="s">
        <v>67</v>
      </c>
      <c r="D158" s="23" t="e">
        <f>+#REF!+#REF!+#REF!</f>
        <v>#REF!</v>
      </c>
      <c r="E158" s="23" t="e">
        <f>+#REF!+#REF!+#REF!</f>
        <v>#REF!</v>
      </c>
      <c r="F158" s="23" t="e">
        <f>+#REF!+#REF!</f>
        <v>#REF!</v>
      </c>
      <c r="G158" s="23" t="e">
        <f>+#REF!+#REF!+#REF!</f>
        <v>#REF!</v>
      </c>
      <c r="H158" s="23" t="e">
        <f>+#REF!+#REF!+#REF!</f>
        <v>#REF!</v>
      </c>
      <c r="I158" s="23" t="e">
        <f>+#REF!+#REF!+#REF!</f>
        <v>#REF!</v>
      </c>
      <c r="J158" s="23" t="e">
        <f>+#REF!+#REF!+#REF!</f>
        <v>#REF!</v>
      </c>
      <c r="K158" s="124"/>
      <c r="L158" s="15"/>
      <c r="M158" s="53"/>
    </row>
    <row r="159" spans="1:13" x14ac:dyDescent="0.25">
      <c r="A159" s="26">
        <v>4723</v>
      </c>
      <c r="B159" s="10" t="s">
        <v>248</v>
      </c>
      <c r="C159" s="4">
        <v>4822</v>
      </c>
      <c r="D159" s="23" t="e">
        <f>+#REF!</f>
        <v>#REF!</v>
      </c>
      <c r="E159" s="23"/>
      <c r="F159" s="23" t="s">
        <v>1</v>
      </c>
      <c r="G159" s="23" t="e">
        <f>+#REF!</f>
        <v>#REF!</v>
      </c>
      <c r="H159" s="23" t="e">
        <f>+#REF!</f>
        <v>#REF!</v>
      </c>
      <c r="I159" s="23" t="e">
        <f>+#REF!</f>
        <v>#REF!</v>
      </c>
      <c r="J159" s="23" t="e">
        <f>+#REF!</f>
        <v>#REF!</v>
      </c>
      <c r="K159" s="124"/>
      <c r="L159" s="15"/>
      <c r="M159" s="53"/>
    </row>
    <row r="160" spans="1:13" ht="27" x14ac:dyDescent="0.25">
      <c r="A160" s="26">
        <v>4724</v>
      </c>
      <c r="B160" s="10" t="s">
        <v>249</v>
      </c>
      <c r="C160" s="30" t="s">
        <v>68</v>
      </c>
      <c r="D160" s="23">
        <f>SUM(E160:F160)</f>
        <v>0</v>
      </c>
      <c r="E160" s="23"/>
      <c r="F160" s="23" t="s">
        <v>1</v>
      </c>
      <c r="G160" s="23">
        <f>+D160/4</f>
        <v>0</v>
      </c>
      <c r="H160" s="23">
        <f>+D160/4*2</f>
        <v>0</v>
      </c>
      <c r="I160" s="23">
        <f>+D160/4*3</f>
        <v>0</v>
      </c>
      <c r="J160" s="23">
        <f>+D160</f>
        <v>0</v>
      </c>
      <c r="K160" s="124"/>
      <c r="L160" s="15"/>
      <c r="M160" s="53"/>
    </row>
    <row r="161" spans="1:13" ht="27" x14ac:dyDescent="0.25">
      <c r="A161" s="26">
        <v>4730</v>
      </c>
      <c r="B161" s="10" t="s">
        <v>250</v>
      </c>
      <c r="C161" s="30" t="s">
        <v>4</v>
      </c>
      <c r="D161" s="23">
        <f>SUM(D163)</f>
        <v>0</v>
      </c>
      <c r="E161" s="23">
        <f>SUM(E163)</f>
        <v>0</v>
      </c>
      <c r="F161" s="23" t="s">
        <v>1</v>
      </c>
      <c r="G161" s="23">
        <f>SUM(G163)</f>
        <v>0</v>
      </c>
      <c r="H161" s="23">
        <f>SUM(H163)</f>
        <v>0</v>
      </c>
      <c r="I161" s="23">
        <f>SUM(I163)</f>
        <v>0</v>
      </c>
      <c r="J161" s="23">
        <f>SUM(J163)</f>
        <v>0</v>
      </c>
      <c r="K161" s="124"/>
      <c r="L161" s="15"/>
      <c r="M161" s="53"/>
    </row>
    <row r="162" spans="1:13" x14ac:dyDescent="0.25">
      <c r="A162" s="26"/>
      <c r="B162" s="12" t="s">
        <v>130</v>
      </c>
      <c r="C162" s="30"/>
      <c r="D162" s="23"/>
      <c r="E162" s="23"/>
      <c r="F162" s="23"/>
      <c r="G162" s="23"/>
      <c r="H162" s="23"/>
      <c r="I162" s="23"/>
      <c r="J162" s="23"/>
      <c r="K162" s="124"/>
      <c r="L162" s="15"/>
      <c r="M162" s="53"/>
    </row>
    <row r="163" spans="1:13" ht="27" x14ac:dyDescent="0.25">
      <c r="A163" s="26">
        <v>4731</v>
      </c>
      <c r="B163" s="10" t="s">
        <v>251</v>
      </c>
      <c r="C163" s="30" t="s">
        <v>69</v>
      </c>
      <c r="D163" s="23">
        <f>SUM(E163:F163)</f>
        <v>0</v>
      </c>
      <c r="E163" s="23"/>
      <c r="F163" s="23" t="s">
        <v>1</v>
      </c>
      <c r="G163" s="23">
        <f>+D163/4</f>
        <v>0</v>
      </c>
      <c r="H163" s="23">
        <f>+D163/4*2</f>
        <v>0</v>
      </c>
      <c r="I163" s="23">
        <f>+D163/4*3</f>
        <v>0</v>
      </c>
      <c r="J163" s="23">
        <f>+D163</f>
        <v>0</v>
      </c>
      <c r="K163" s="124"/>
      <c r="L163" s="15"/>
      <c r="M163" s="53"/>
    </row>
    <row r="164" spans="1:13" ht="40.5" x14ac:dyDescent="0.25">
      <c r="A164" s="26">
        <v>4740</v>
      </c>
      <c r="B164" s="10" t="s">
        <v>252</v>
      </c>
      <c r="C164" s="30" t="s">
        <v>4</v>
      </c>
      <c r="D164" s="23">
        <f>SUM(D166:D167)</f>
        <v>0</v>
      </c>
      <c r="E164" s="23">
        <f>SUM(E166:E167)</f>
        <v>0</v>
      </c>
      <c r="F164" s="23" t="s">
        <v>1</v>
      </c>
      <c r="G164" s="23">
        <f>SUM(G166:G167)</f>
        <v>0</v>
      </c>
      <c r="H164" s="23">
        <f>SUM(H166:H167)</f>
        <v>0</v>
      </c>
      <c r="I164" s="23">
        <f>SUM(I166:I167)</f>
        <v>0</v>
      </c>
      <c r="J164" s="23">
        <f>SUM(J166:J167)</f>
        <v>0</v>
      </c>
      <c r="K164" s="124"/>
      <c r="L164" s="15"/>
      <c r="M164" s="53"/>
    </row>
    <row r="165" spans="1:13" x14ac:dyDescent="0.25">
      <c r="A165" s="26"/>
      <c r="B165" s="12" t="s">
        <v>130</v>
      </c>
      <c r="C165" s="30"/>
      <c r="D165" s="23"/>
      <c r="E165" s="23"/>
      <c r="F165" s="23"/>
      <c r="G165" s="23"/>
      <c r="H165" s="23"/>
      <c r="I165" s="23"/>
      <c r="J165" s="23"/>
      <c r="K165" s="124"/>
      <c r="L165" s="15"/>
      <c r="M165" s="53"/>
    </row>
    <row r="166" spans="1:13" ht="27" x14ac:dyDescent="0.25">
      <c r="A166" s="26">
        <v>4741</v>
      </c>
      <c r="B166" s="10" t="s">
        <v>253</v>
      </c>
      <c r="C166" s="30" t="s">
        <v>70</v>
      </c>
      <c r="D166" s="23">
        <f>SUM(E166:F166)</f>
        <v>0</v>
      </c>
      <c r="E166" s="23"/>
      <c r="F166" s="23" t="s">
        <v>1</v>
      </c>
      <c r="G166" s="23">
        <f>+D166/4</f>
        <v>0</v>
      </c>
      <c r="H166" s="23">
        <f>+D166/4*2</f>
        <v>0</v>
      </c>
      <c r="I166" s="23">
        <f>+D166/4*3</f>
        <v>0</v>
      </c>
      <c r="J166" s="23">
        <f>+D166</f>
        <v>0</v>
      </c>
      <c r="K166" s="124"/>
      <c r="L166" s="15"/>
      <c r="M166" s="53"/>
    </row>
    <row r="167" spans="1:13" ht="27" x14ac:dyDescent="0.25">
      <c r="A167" s="26">
        <v>4742</v>
      </c>
      <c r="B167" s="10" t="s">
        <v>254</v>
      </c>
      <c r="C167" s="30" t="s">
        <v>71</v>
      </c>
      <c r="D167" s="23">
        <f>SUM(E167:F167)</f>
        <v>0</v>
      </c>
      <c r="E167" s="23"/>
      <c r="F167" s="23" t="s">
        <v>1</v>
      </c>
      <c r="G167" s="23">
        <f>+D167/4</f>
        <v>0</v>
      </c>
      <c r="H167" s="23">
        <f>+D167/4*2</f>
        <v>0</v>
      </c>
      <c r="I167" s="23">
        <f>+D167/4*3</f>
        <v>0</v>
      </c>
      <c r="J167" s="23">
        <f>+D167</f>
        <v>0</v>
      </c>
      <c r="K167" s="124"/>
      <c r="L167" s="15"/>
      <c r="M167" s="53"/>
    </row>
    <row r="168" spans="1:13" ht="40.5" x14ac:dyDescent="0.25">
      <c r="A168" s="26">
        <v>4750</v>
      </c>
      <c r="B168" s="10" t="s">
        <v>255</v>
      </c>
      <c r="C168" s="30" t="s">
        <v>4</v>
      </c>
      <c r="D168" s="23">
        <f>SUM(D170)</f>
        <v>0</v>
      </c>
      <c r="E168" s="23">
        <f>SUM(E170)</f>
        <v>0</v>
      </c>
      <c r="F168" s="23" t="s">
        <v>1</v>
      </c>
      <c r="G168" s="23">
        <f>SUM(G170)</f>
        <v>0</v>
      </c>
      <c r="H168" s="23">
        <f>SUM(H170)</f>
        <v>0</v>
      </c>
      <c r="I168" s="23">
        <f>SUM(I170)</f>
        <v>0</v>
      </c>
      <c r="J168" s="23">
        <f>SUM(J170)</f>
        <v>0</v>
      </c>
      <c r="K168" s="124"/>
      <c r="L168" s="15"/>
      <c r="M168" s="53"/>
    </row>
    <row r="169" spans="1:13" x14ac:dyDescent="0.25">
      <c r="A169" s="26"/>
      <c r="B169" s="12" t="s">
        <v>130</v>
      </c>
      <c r="C169" s="30"/>
      <c r="D169" s="23"/>
      <c r="E169" s="23"/>
      <c r="F169" s="23"/>
      <c r="G169" s="23"/>
      <c r="H169" s="23"/>
      <c r="I169" s="23"/>
      <c r="J169" s="23"/>
      <c r="K169" s="124"/>
      <c r="L169" s="15"/>
      <c r="M169" s="53"/>
    </row>
    <row r="170" spans="1:13" ht="40.5" x14ac:dyDescent="0.25">
      <c r="A170" s="26">
        <v>4751</v>
      </c>
      <c r="B170" s="10" t="s">
        <v>256</v>
      </c>
      <c r="C170" s="30" t="s">
        <v>72</v>
      </c>
      <c r="D170" s="23">
        <f>SUM(E170:F170)</f>
        <v>0</v>
      </c>
      <c r="E170" s="23"/>
      <c r="F170" s="23" t="s">
        <v>1</v>
      </c>
      <c r="G170" s="23">
        <f>+D170/4</f>
        <v>0</v>
      </c>
      <c r="H170" s="23">
        <f>+D170/4*2</f>
        <v>0</v>
      </c>
      <c r="I170" s="23">
        <f>+D170/4*3</f>
        <v>0</v>
      </c>
      <c r="J170" s="23">
        <f>+D170</f>
        <v>0</v>
      </c>
      <c r="K170" s="124"/>
      <c r="L170" s="15"/>
      <c r="M170" s="53"/>
    </row>
    <row r="171" spans="1:13" x14ac:dyDescent="0.25">
      <c r="A171" s="26">
        <v>4760</v>
      </c>
      <c r="B171" s="10" t="s">
        <v>257</v>
      </c>
      <c r="C171" s="30" t="s">
        <v>4</v>
      </c>
      <c r="D171" s="23" t="e">
        <f>SUM(D173)</f>
        <v>#REF!</v>
      </c>
      <c r="E171" s="23" t="e">
        <f>SUM(E173)</f>
        <v>#REF!</v>
      </c>
      <c r="F171" s="23" t="s">
        <v>1</v>
      </c>
      <c r="G171" s="23" t="e">
        <f>SUM(G173)</f>
        <v>#REF!</v>
      </c>
      <c r="H171" s="23" t="e">
        <f>SUM(H173)</f>
        <v>#REF!</v>
      </c>
      <c r="I171" s="23" t="e">
        <f>SUM(I173)</f>
        <v>#REF!</v>
      </c>
      <c r="J171" s="23" t="e">
        <f>SUM(J173)</f>
        <v>#REF!</v>
      </c>
      <c r="K171" s="124"/>
      <c r="L171" s="15"/>
      <c r="M171" s="53"/>
    </row>
    <row r="172" spans="1:13" x14ac:dyDescent="0.25">
      <c r="A172" s="26"/>
      <c r="B172" s="12" t="s">
        <v>130</v>
      </c>
      <c r="C172" s="30"/>
      <c r="D172" s="23"/>
      <c r="E172" s="23"/>
      <c r="F172" s="23"/>
      <c r="G172" s="23"/>
      <c r="H172" s="23"/>
      <c r="I172" s="23"/>
      <c r="J172" s="23"/>
      <c r="K172" s="124"/>
      <c r="L172" s="15"/>
      <c r="M172" s="53"/>
    </row>
    <row r="173" spans="1:13" x14ac:dyDescent="0.25">
      <c r="A173" s="26">
        <v>4761</v>
      </c>
      <c r="B173" s="10" t="s">
        <v>258</v>
      </c>
      <c r="C173" s="30" t="s">
        <v>73</v>
      </c>
      <c r="D173" s="23" t="e">
        <f>+#REF!+#REF!+#REF!+#REF!</f>
        <v>#REF!</v>
      </c>
      <c r="E173" s="23" t="e">
        <f>+#REF!+#REF!+#REF!+#REF!</f>
        <v>#REF!</v>
      </c>
      <c r="F173" s="23" t="s">
        <v>1</v>
      </c>
      <c r="G173" s="23" t="e">
        <f>+#REF!+#REF!+#REF!+#REF!</f>
        <v>#REF!</v>
      </c>
      <c r="H173" s="23" t="e">
        <f>+#REF!+#REF!+#REF!+#REF!</f>
        <v>#REF!</v>
      </c>
      <c r="I173" s="23" t="e">
        <f>+#REF!+#REF!+#REF!+#REF!</f>
        <v>#REF!</v>
      </c>
      <c r="J173" s="23" t="e">
        <f>+#REF!+#REF!+#REF!+#REF!</f>
        <v>#REF!</v>
      </c>
      <c r="K173" s="124"/>
      <c r="L173" s="15"/>
      <c r="M173" s="53"/>
    </row>
    <row r="174" spans="1:13" x14ac:dyDescent="0.25">
      <c r="A174" s="26">
        <v>4770</v>
      </c>
      <c r="B174" s="10" t="s">
        <v>259</v>
      </c>
      <c r="C174" s="30" t="s">
        <v>4</v>
      </c>
      <c r="D174" s="23">
        <f t="shared" ref="D174:J174" si="6">SUM(D176)</f>
        <v>0</v>
      </c>
      <c r="E174" s="23" t="e">
        <f t="shared" si="6"/>
        <v>#REF!</v>
      </c>
      <c r="F174" s="23" t="e">
        <f t="shared" si="6"/>
        <v>#REF!</v>
      </c>
      <c r="G174" s="23" t="e">
        <f t="shared" si="6"/>
        <v>#REF!</v>
      </c>
      <c r="H174" s="23" t="e">
        <f t="shared" si="6"/>
        <v>#REF!</v>
      </c>
      <c r="I174" s="23" t="e">
        <f t="shared" si="6"/>
        <v>#REF!</v>
      </c>
      <c r="J174" s="23" t="e">
        <f t="shared" si="6"/>
        <v>#REF!</v>
      </c>
      <c r="K174" s="124"/>
      <c r="L174" s="15"/>
      <c r="M174" s="53"/>
    </row>
    <row r="175" spans="1:13" x14ac:dyDescent="0.25">
      <c r="A175" s="26"/>
      <c r="B175" s="12" t="s">
        <v>130</v>
      </c>
      <c r="C175" s="30"/>
      <c r="D175" s="23"/>
      <c r="E175" s="23"/>
      <c r="F175" s="23"/>
      <c r="G175" s="23"/>
      <c r="H175" s="23"/>
      <c r="I175" s="23"/>
      <c r="J175" s="23"/>
      <c r="K175" s="124"/>
      <c r="L175" s="15"/>
      <c r="M175" s="53"/>
    </row>
    <row r="176" spans="1:13" x14ac:dyDescent="0.25">
      <c r="A176" s="26">
        <v>4771</v>
      </c>
      <c r="B176" s="10" t="s">
        <v>260</v>
      </c>
      <c r="C176" s="30" t="s">
        <v>74</v>
      </c>
      <c r="D176" s="23"/>
      <c r="E176" s="23" t="e">
        <f>+#REF!</f>
        <v>#REF!</v>
      </c>
      <c r="F176" s="23" t="e">
        <f>+#REF!</f>
        <v>#REF!</v>
      </c>
      <c r="G176" s="23" t="e">
        <f>+#REF!</f>
        <v>#REF!</v>
      </c>
      <c r="H176" s="23" t="e">
        <f>+#REF!</f>
        <v>#REF!</v>
      </c>
      <c r="I176" s="23" t="e">
        <f>+#REF!</f>
        <v>#REF!</v>
      </c>
      <c r="J176" s="23" t="e">
        <f>+#REF!</f>
        <v>#REF!</v>
      </c>
      <c r="K176" s="124"/>
      <c r="L176" s="15"/>
      <c r="M176" s="53"/>
    </row>
    <row r="177" spans="1:13" ht="40.5" x14ac:dyDescent="0.25">
      <c r="A177" s="26">
        <v>4772</v>
      </c>
      <c r="B177" s="10" t="s">
        <v>261</v>
      </c>
      <c r="C177" s="30" t="s">
        <v>4</v>
      </c>
      <c r="D177" s="23">
        <f>SUM(E177:F177)</f>
        <v>0</v>
      </c>
      <c r="E177" s="23">
        <v>0</v>
      </c>
      <c r="F177" s="23" t="s">
        <v>0</v>
      </c>
      <c r="G177" s="23">
        <f>+D177/4</f>
        <v>0</v>
      </c>
      <c r="H177" s="23">
        <f>+D177/4*2</f>
        <v>0</v>
      </c>
      <c r="I177" s="23">
        <f>+D177/4*3</f>
        <v>0</v>
      </c>
      <c r="J177" s="23">
        <f>+D177</f>
        <v>0</v>
      </c>
      <c r="K177" s="124"/>
      <c r="L177" s="15"/>
      <c r="M177" s="53"/>
    </row>
    <row r="178" spans="1:13" s="34" customFormat="1" ht="51.75" x14ac:dyDescent="0.25">
      <c r="A178" s="26">
        <v>5000</v>
      </c>
      <c r="B178" s="11" t="s">
        <v>262</v>
      </c>
      <c r="C178" s="30" t="s">
        <v>4</v>
      </c>
      <c r="D178" s="23" t="e">
        <f>SUM(D180,D198,D204,D207)</f>
        <v>#REF!</v>
      </c>
      <c r="E178" s="23" t="s">
        <v>310</v>
      </c>
      <c r="F178" s="23" t="e">
        <f>SUM(F180,F198,F204,F207)</f>
        <v>#REF!</v>
      </c>
      <c r="G178" s="23" t="e">
        <f>SUM(G180,G198,G204,G207)</f>
        <v>#REF!</v>
      </c>
      <c r="H178" s="23" t="e">
        <f>SUM(H180,H198,H204,H207)</f>
        <v>#REF!</v>
      </c>
      <c r="I178" s="23" t="e">
        <f>SUM(I180,I198,I204,I207)</f>
        <v>#REF!</v>
      </c>
      <c r="J178" s="23" t="e">
        <f>SUM(J180,J198,J204,J207)</f>
        <v>#REF!</v>
      </c>
      <c r="K178" s="124"/>
      <c r="L178" s="15"/>
      <c r="M178" s="53"/>
    </row>
    <row r="179" spans="1:13" x14ac:dyDescent="0.25">
      <c r="A179" s="26"/>
      <c r="B179" s="12" t="s">
        <v>144</v>
      </c>
      <c r="C179" s="27"/>
      <c r="D179" s="23"/>
      <c r="E179" s="23"/>
      <c r="F179" s="23"/>
      <c r="G179" s="23"/>
      <c r="H179" s="23"/>
      <c r="I179" s="23"/>
      <c r="J179" s="23"/>
      <c r="K179" s="124"/>
      <c r="L179" s="15"/>
      <c r="M179" s="53"/>
    </row>
    <row r="180" spans="1:13" ht="27" x14ac:dyDescent="0.25">
      <c r="A180" s="26">
        <v>5100</v>
      </c>
      <c r="B180" s="10" t="s">
        <v>263</v>
      </c>
      <c r="C180" s="30" t="s">
        <v>4</v>
      </c>
      <c r="D180" s="23" t="e">
        <f>SUM(D182,D187,D192)</f>
        <v>#REF!</v>
      </c>
      <c r="E180" s="23" t="s">
        <v>1</v>
      </c>
      <c r="F180" s="23" t="e">
        <f>SUM(F182,F187,F192)</f>
        <v>#REF!</v>
      </c>
      <c r="G180" s="23" t="e">
        <f>SUM(G182,G187,G192)</f>
        <v>#REF!</v>
      </c>
      <c r="H180" s="23" t="e">
        <f>SUM(H182,H187,H192)</f>
        <v>#REF!</v>
      </c>
      <c r="I180" s="23" t="e">
        <f>SUM(I182,I187,I192)</f>
        <v>#REF!</v>
      </c>
      <c r="J180" s="23" t="e">
        <f>SUM(J182,J187,J192)</f>
        <v>#REF!</v>
      </c>
      <c r="K180" s="124"/>
      <c r="L180" s="15"/>
      <c r="M180" s="53"/>
    </row>
    <row r="181" spans="1:13" x14ac:dyDescent="0.25">
      <c r="A181" s="26"/>
      <c r="B181" s="12" t="s">
        <v>144</v>
      </c>
      <c r="C181" s="27"/>
      <c r="D181" s="23"/>
      <c r="E181" s="23"/>
      <c r="F181" s="23"/>
      <c r="G181" s="23"/>
      <c r="H181" s="23"/>
      <c r="I181" s="23"/>
      <c r="J181" s="23"/>
      <c r="K181" s="124"/>
      <c r="L181" s="15"/>
      <c r="M181" s="53"/>
    </row>
    <row r="182" spans="1:13" ht="27" x14ac:dyDescent="0.25">
      <c r="A182" s="26">
        <v>5110</v>
      </c>
      <c r="B182" s="10" t="s">
        <v>264</v>
      </c>
      <c r="C182" s="30" t="s">
        <v>4</v>
      </c>
      <c r="D182" s="23" t="e">
        <f>SUM(D184:D186)</f>
        <v>#REF!</v>
      </c>
      <c r="E182" s="23" t="s">
        <v>0</v>
      </c>
      <c r="F182" s="23" t="e">
        <f>SUM(F184:F186)</f>
        <v>#REF!</v>
      </c>
      <c r="G182" s="23" t="e">
        <f>SUM(G184:G186)</f>
        <v>#REF!</v>
      </c>
      <c r="H182" s="23" t="e">
        <f>SUM(H184:H186)</f>
        <v>#REF!</v>
      </c>
      <c r="I182" s="23" t="e">
        <f>SUM(I184:I186)</f>
        <v>#REF!</v>
      </c>
      <c r="J182" s="23" t="e">
        <f>SUM(J184:J186)</f>
        <v>#REF!</v>
      </c>
      <c r="K182" s="124"/>
      <c r="L182" s="15"/>
      <c r="M182" s="53"/>
    </row>
    <row r="183" spans="1:13" x14ac:dyDescent="0.25">
      <c r="A183" s="26"/>
      <c r="B183" s="12" t="s">
        <v>130</v>
      </c>
      <c r="C183" s="30"/>
      <c r="D183" s="23"/>
      <c r="E183" s="23"/>
      <c r="F183" s="23"/>
      <c r="G183" s="23"/>
      <c r="H183" s="23"/>
      <c r="I183" s="23"/>
      <c r="J183" s="23"/>
      <c r="K183" s="124"/>
      <c r="L183" s="15"/>
      <c r="M183" s="53"/>
    </row>
    <row r="184" spans="1:13" x14ac:dyDescent="0.25">
      <c r="A184" s="26">
        <v>5111</v>
      </c>
      <c r="B184" s="10" t="s">
        <v>265</v>
      </c>
      <c r="C184" s="35" t="s">
        <v>75</v>
      </c>
      <c r="D184" s="23" t="e">
        <f>+#REF!+#REF!</f>
        <v>#REF!</v>
      </c>
      <c r="E184" s="23" t="s">
        <v>0</v>
      </c>
      <c r="F184" s="23" t="e">
        <f>+#REF!+#REF!</f>
        <v>#REF!</v>
      </c>
      <c r="G184" s="23" t="e">
        <f>+#REF!+#REF!</f>
        <v>#REF!</v>
      </c>
      <c r="H184" s="23" t="e">
        <f>+#REF!+#REF!</f>
        <v>#REF!</v>
      </c>
      <c r="I184" s="23" t="e">
        <f>+#REF!+#REF!</f>
        <v>#REF!</v>
      </c>
      <c r="J184" s="23" t="e">
        <f>+#REF!+#REF!</f>
        <v>#REF!</v>
      </c>
      <c r="K184" s="124"/>
      <c r="L184" s="15"/>
      <c r="M184" s="53"/>
    </row>
    <row r="185" spans="1:13" x14ac:dyDescent="0.25">
      <c r="A185" s="26">
        <v>5112</v>
      </c>
      <c r="B185" s="10" t="s">
        <v>266</v>
      </c>
      <c r="C185" s="35" t="s">
        <v>76</v>
      </c>
      <c r="D185" s="23" t="e">
        <f>+#REF!+#REF!+#REF!</f>
        <v>#REF!</v>
      </c>
      <c r="E185" s="23" t="s">
        <v>0</v>
      </c>
      <c r="F185" s="23" t="e">
        <f>+#REF!+#REF!+#REF!</f>
        <v>#REF!</v>
      </c>
      <c r="G185" s="23" t="e">
        <f>+#REF!+#REF!+#REF!</f>
        <v>#REF!</v>
      </c>
      <c r="H185" s="23" t="e">
        <f>+#REF!+#REF!+#REF!</f>
        <v>#REF!</v>
      </c>
      <c r="I185" s="23" t="e">
        <f>+#REF!+#REF!+#REF!</f>
        <v>#REF!</v>
      </c>
      <c r="J185" s="23" t="e">
        <f>+#REF!+#REF!+#REF!</f>
        <v>#REF!</v>
      </c>
      <c r="K185" s="124"/>
      <c r="L185" s="15"/>
      <c r="M185" s="53"/>
    </row>
    <row r="186" spans="1:13" x14ac:dyDescent="0.25">
      <c r="A186" s="26">
        <v>5113</v>
      </c>
      <c r="B186" s="10" t="s">
        <v>131</v>
      </c>
      <c r="C186" s="35" t="s">
        <v>77</v>
      </c>
      <c r="D186" s="23" t="e">
        <f>+#REF!+#REF!+#REF!+#REF!</f>
        <v>#REF!</v>
      </c>
      <c r="E186" s="23"/>
      <c r="F186" s="23" t="e">
        <f>+#REF!+#REF!+#REF!+#REF!</f>
        <v>#REF!</v>
      </c>
      <c r="G186" s="23" t="e">
        <f>+#REF!+#REF!+#REF!+#REF!</f>
        <v>#REF!</v>
      </c>
      <c r="H186" s="23" t="e">
        <f>+#REF!+#REF!+#REF!+#REF!</f>
        <v>#REF!</v>
      </c>
      <c r="I186" s="23" t="e">
        <f>+#REF!+#REF!+#REF!+#REF!</f>
        <v>#REF!</v>
      </c>
      <c r="J186" s="23" t="e">
        <f>+#REF!+#REF!+#REF!+#REF!</f>
        <v>#REF!</v>
      </c>
      <c r="K186" s="124"/>
      <c r="L186" s="15"/>
      <c r="M186" s="53"/>
    </row>
    <row r="187" spans="1:13" ht="27" x14ac:dyDescent="0.25">
      <c r="A187" s="26">
        <v>5120</v>
      </c>
      <c r="B187" s="10" t="s">
        <v>267</v>
      </c>
      <c r="C187" s="30" t="s">
        <v>4</v>
      </c>
      <c r="D187" s="23" t="e">
        <f>SUM(D189:D191)</f>
        <v>#REF!</v>
      </c>
      <c r="E187" s="23" t="s">
        <v>0</v>
      </c>
      <c r="F187" s="23" t="e">
        <f>SUM(F189:F191)</f>
        <v>#REF!</v>
      </c>
      <c r="G187" s="23" t="e">
        <f>SUM(G189:G191)</f>
        <v>#REF!</v>
      </c>
      <c r="H187" s="23" t="e">
        <f>SUM(H189:H191)</f>
        <v>#REF!</v>
      </c>
      <c r="I187" s="23" t="e">
        <f>SUM(I189:I191)</f>
        <v>#REF!</v>
      </c>
      <c r="J187" s="23" t="e">
        <f>SUM(J189:J191)</f>
        <v>#REF!</v>
      </c>
      <c r="K187" s="124"/>
      <c r="L187" s="15"/>
      <c r="M187" s="53"/>
    </row>
    <row r="188" spans="1:13" x14ac:dyDescent="0.25">
      <c r="A188" s="26"/>
      <c r="B188" s="10" t="s">
        <v>130</v>
      </c>
      <c r="C188" s="30"/>
      <c r="D188" s="23"/>
      <c r="E188" s="23"/>
      <c r="F188" s="23"/>
      <c r="G188" s="23"/>
      <c r="H188" s="23"/>
      <c r="I188" s="23"/>
      <c r="J188" s="23"/>
      <c r="K188" s="124"/>
      <c r="L188" s="15"/>
      <c r="M188" s="53"/>
    </row>
    <row r="189" spans="1:13" x14ac:dyDescent="0.25">
      <c r="A189" s="26">
        <v>5121</v>
      </c>
      <c r="B189" s="10" t="s">
        <v>268</v>
      </c>
      <c r="C189" s="35" t="s">
        <v>78</v>
      </c>
      <c r="D189" s="23" t="e">
        <f>+#REF!+#REF!</f>
        <v>#REF!</v>
      </c>
      <c r="E189" s="23" t="s">
        <v>1</v>
      </c>
      <c r="F189" s="23" t="e">
        <f>+#REF!+#REF!</f>
        <v>#REF!</v>
      </c>
      <c r="G189" s="23" t="e">
        <f>+#REF!+#REF!</f>
        <v>#REF!</v>
      </c>
      <c r="H189" s="23" t="e">
        <f>+#REF!+#REF!</f>
        <v>#REF!</v>
      </c>
      <c r="I189" s="23" t="e">
        <f>+#REF!+#REF!</f>
        <v>#REF!</v>
      </c>
      <c r="J189" s="23" t="e">
        <f>+#REF!+#REF!</f>
        <v>#REF!</v>
      </c>
      <c r="K189" s="124"/>
      <c r="L189" s="15"/>
      <c r="M189" s="53"/>
    </row>
    <row r="190" spans="1:13" x14ac:dyDescent="0.25">
      <c r="A190" s="26">
        <v>5122</v>
      </c>
      <c r="B190" s="10" t="s">
        <v>269</v>
      </c>
      <c r="C190" s="35" t="s">
        <v>79</v>
      </c>
      <c r="D190" s="23" t="e">
        <f>+#REF!+#REF!+#REF!+#REF!</f>
        <v>#REF!</v>
      </c>
      <c r="E190" s="23"/>
      <c r="F190" s="23" t="e">
        <f>+#REF!+#REF!+#REF!+#REF!</f>
        <v>#REF!</v>
      </c>
      <c r="G190" s="23" t="e">
        <f>+#REF!+#REF!+#REF!+#REF!</f>
        <v>#REF!</v>
      </c>
      <c r="H190" s="23" t="e">
        <f>+#REF!+#REF!+#REF!+#REF!</f>
        <v>#REF!</v>
      </c>
      <c r="I190" s="23" t="e">
        <f>+#REF!+#REF!+#REF!+#REF!</f>
        <v>#REF!</v>
      </c>
      <c r="J190" s="23" t="e">
        <f>+#REF!+#REF!+#REF!+#REF!</f>
        <v>#REF!</v>
      </c>
      <c r="K190" s="124"/>
      <c r="L190" s="15"/>
      <c r="M190" s="53"/>
    </row>
    <row r="191" spans="1:13" x14ac:dyDescent="0.25">
      <c r="A191" s="26">
        <v>5123</v>
      </c>
      <c r="B191" s="10" t="s">
        <v>270</v>
      </c>
      <c r="C191" s="35" t="s">
        <v>80</v>
      </c>
      <c r="D191" s="23" t="e">
        <f>+#REF!+#REF!+#REF!+#REF!</f>
        <v>#REF!</v>
      </c>
      <c r="E191" s="23" t="s">
        <v>1</v>
      </c>
      <c r="F191" s="23" t="e">
        <f>+#REF!+#REF!+#REF!+#REF!</f>
        <v>#REF!</v>
      </c>
      <c r="G191" s="23" t="e">
        <f>+#REF!+#REF!+#REF!+#REF!</f>
        <v>#REF!</v>
      </c>
      <c r="H191" s="23" t="e">
        <f>+#REF!+#REF!+#REF!+#REF!</f>
        <v>#REF!</v>
      </c>
      <c r="I191" s="23" t="e">
        <f>+#REF!+#REF!+#REF!+#REF!</f>
        <v>#REF!</v>
      </c>
      <c r="J191" s="23" t="e">
        <f>+#REF!+#REF!+#REF!+#REF!</f>
        <v>#REF!</v>
      </c>
      <c r="K191" s="124"/>
      <c r="L191" s="15"/>
      <c r="M191" s="53"/>
    </row>
    <row r="192" spans="1:13" ht="27" x14ac:dyDescent="0.25">
      <c r="A192" s="26">
        <v>5130</v>
      </c>
      <c r="B192" s="10" t="s">
        <v>271</v>
      </c>
      <c r="C192" s="30" t="s">
        <v>4</v>
      </c>
      <c r="D192" s="23" t="e">
        <f>SUM(D194:D197)</f>
        <v>#REF!</v>
      </c>
      <c r="E192" s="23" t="s">
        <v>1</v>
      </c>
      <c r="F192" s="23" t="e">
        <f>SUM(F194:F197)</f>
        <v>#REF!</v>
      </c>
      <c r="G192" s="23" t="e">
        <f>SUM(G194:G197)</f>
        <v>#REF!</v>
      </c>
      <c r="H192" s="23" t="e">
        <f>SUM(H194:H197)</f>
        <v>#REF!</v>
      </c>
      <c r="I192" s="23" t="e">
        <f>SUM(I194:I197)</f>
        <v>#REF!</v>
      </c>
      <c r="J192" s="23" t="e">
        <f>SUM(J194:J197)</f>
        <v>#REF!</v>
      </c>
      <c r="K192" s="124"/>
      <c r="L192" s="15"/>
      <c r="M192" s="53"/>
    </row>
    <row r="193" spans="1:13" x14ac:dyDescent="0.25">
      <c r="A193" s="26"/>
      <c r="B193" s="12" t="s">
        <v>130</v>
      </c>
      <c r="C193" s="30"/>
      <c r="D193" s="23"/>
      <c r="E193" s="23"/>
      <c r="F193" s="23"/>
      <c r="G193" s="23"/>
      <c r="H193" s="23"/>
      <c r="I193" s="23"/>
      <c r="J193" s="23"/>
      <c r="K193" s="124"/>
      <c r="L193" s="15"/>
      <c r="M193" s="53"/>
    </row>
    <row r="194" spans="1:13" x14ac:dyDescent="0.25">
      <c r="A194" s="26">
        <v>5131</v>
      </c>
      <c r="B194" s="10" t="s">
        <v>272</v>
      </c>
      <c r="C194" s="35" t="s">
        <v>81</v>
      </c>
      <c r="D194" s="23" t="e">
        <f>+#REF!</f>
        <v>#REF!</v>
      </c>
      <c r="E194" s="23" t="s">
        <v>1</v>
      </c>
      <c r="F194" s="23" t="e">
        <f>+#REF!</f>
        <v>#REF!</v>
      </c>
      <c r="G194" s="23" t="e">
        <f>+#REF!</f>
        <v>#REF!</v>
      </c>
      <c r="H194" s="23" t="e">
        <f>+#REF!</f>
        <v>#REF!</v>
      </c>
      <c r="I194" s="23" t="e">
        <f>+#REF!</f>
        <v>#REF!</v>
      </c>
      <c r="J194" s="23" t="e">
        <f>+#REF!</f>
        <v>#REF!</v>
      </c>
      <c r="K194" s="124"/>
      <c r="L194" s="15"/>
      <c r="M194" s="53"/>
    </row>
    <row r="195" spans="1:13" x14ac:dyDescent="0.25">
      <c r="A195" s="26">
        <v>5132</v>
      </c>
      <c r="B195" s="10" t="s">
        <v>273</v>
      </c>
      <c r="C195" s="35" t="s">
        <v>82</v>
      </c>
      <c r="D195" s="23" t="e">
        <f>+#REF!</f>
        <v>#REF!</v>
      </c>
      <c r="E195" s="23" t="s">
        <v>1</v>
      </c>
      <c r="F195" s="23" t="e">
        <f>+#REF!</f>
        <v>#REF!</v>
      </c>
      <c r="G195" s="23" t="e">
        <f>+#REF!</f>
        <v>#REF!</v>
      </c>
      <c r="H195" s="23" t="e">
        <f>+#REF!</f>
        <v>#REF!</v>
      </c>
      <c r="I195" s="23" t="e">
        <f>+#REF!</f>
        <v>#REF!</v>
      </c>
      <c r="J195" s="23" t="e">
        <f>+#REF!</f>
        <v>#REF!</v>
      </c>
      <c r="K195" s="124"/>
      <c r="L195" s="15"/>
      <c r="M195" s="53"/>
    </row>
    <row r="196" spans="1:13" x14ac:dyDescent="0.25">
      <c r="A196" s="26">
        <v>5133</v>
      </c>
      <c r="B196" s="10" t="s">
        <v>274</v>
      </c>
      <c r="C196" s="35" t="s">
        <v>83</v>
      </c>
      <c r="D196" s="23">
        <f>SUM(E196:F196)</f>
        <v>0</v>
      </c>
      <c r="E196" s="23" t="s">
        <v>1</v>
      </c>
      <c r="F196" s="23"/>
      <c r="G196" s="23">
        <f>+D196/4</f>
        <v>0</v>
      </c>
      <c r="H196" s="23">
        <f>+D196/4*2</f>
        <v>0</v>
      </c>
      <c r="I196" s="23">
        <f>+D196/4*3</f>
        <v>0</v>
      </c>
      <c r="J196" s="23">
        <f>+D196</f>
        <v>0</v>
      </c>
      <c r="K196" s="124"/>
      <c r="L196" s="15"/>
      <c r="M196" s="53"/>
    </row>
    <row r="197" spans="1:13" x14ac:dyDescent="0.25">
      <c r="A197" s="26">
        <v>5134</v>
      </c>
      <c r="B197" s="10" t="s">
        <v>275</v>
      </c>
      <c r="C197" s="35" t="s">
        <v>84</v>
      </c>
      <c r="D197" s="23" t="e">
        <f>+#REF!+#REF!+#REF!</f>
        <v>#REF!</v>
      </c>
      <c r="E197" s="23" t="s">
        <v>1</v>
      </c>
      <c r="F197" s="23" t="e">
        <f>+#REF!+#REF!+#REF!</f>
        <v>#REF!</v>
      </c>
      <c r="G197" s="23" t="e">
        <f>+#REF!+#REF!+#REF!</f>
        <v>#REF!</v>
      </c>
      <c r="H197" s="23" t="e">
        <f>+#REF!+#REF!+#REF!</f>
        <v>#REF!</v>
      </c>
      <c r="I197" s="23" t="e">
        <f>+#REF!+#REF!+#REF!</f>
        <v>#REF!</v>
      </c>
      <c r="J197" s="23" t="e">
        <f>+#REF!+#REF!+#REF!</f>
        <v>#REF!</v>
      </c>
      <c r="K197" s="124"/>
      <c r="L197" s="15"/>
      <c r="M197" s="53"/>
    </row>
    <row r="198" spans="1:13" x14ac:dyDescent="0.25">
      <c r="A198" s="26">
        <v>5200</v>
      </c>
      <c r="B198" s="10" t="s">
        <v>276</v>
      </c>
      <c r="C198" s="30" t="s">
        <v>4</v>
      </c>
      <c r="D198" s="23">
        <f>SUM(D200:D203)</f>
        <v>0</v>
      </c>
      <c r="E198" s="23" t="s">
        <v>1</v>
      </c>
      <c r="F198" s="23">
        <f>SUM(F200:F203)</f>
        <v>0</v>
      </c>
      <c r="G198" s="23">
        <f>SUM(G200:G203)</f>
        <v>0</v>
      </c>
      <c r="H198" s="23">
        <f>SUM(H200:H203)</f>
        <v>0</v>
      </c>
      <c r="I198" s="23">
        <f>SUM(I200:I203)</f>
        <v>0</v>
      </c>
      <c r="J198" s="23">
        <f>SUM(J200:J203)</f>
        <v>0</v>
      </c>
      <c r="K198" s="124"/>
      <c r="L198" s="15"/>
      <c r="M198" s="53"/>
    </row>
    <row r="199" spans="1:13" x14ac:dyDescent="0.25">
      <c r="A199" s="26"/>
      <c r="B199" s="12" t="s">
        <v>144</v>
      </c>
      <c r="C199" s="27"/>
      <c r="D199" s="23"/>
      <c r="E199" s="23"/>
      <c r="F199" s="23"/>
      <c r="G199" s="23"/>
      <c r="H199" s="23"/>
      <c r="I199" s="23"/>
      <c r="J199" s="23"/>
      <c r="K199" s="124"/>
      <c r="L199" s="15"/>
      <c r="M199" s="53"/>
    </row>
    <row r="200" spans="1:13" ht="27" x14ac:dyDescent="0.25">
      <c r="A200" s="26">
        <v>5211</v>
      </c>
      <c r="B200" s="10" t="s">
        <v>277</v>
      </c>
      <c r="C200" s="35" t="s">
        <v>85</v>
      </c>
      <c r="D200" s="23">
        <f>SUM(E200:F200)</f>
        <v>0</v>
      </c>
      <c r="E200" s="23" t="s">
        <v>1</v>
      </c>
      <c r="F200" s="23"/>
      <c r="G200" s="23">
        <f>+D200/4</f>
        <v>0</v>
      </c>
      <c r="H200" s="23">
        <f>+D200/4*2</f>
        <v>0</v>
      </c>
      <c r="I200" s="23">
        <f>+D200/4*3</f>
        <v>0</v>
      </c>
      <c r="J200" s="23">
        <f>+D200</f>
        <v>0</v>
      </c>
      <c r="K200" s="124"/>
      <c r="L200" s="15"/>
      <c r="M200" s="53"/>
    </row>
    <row r="201" spans="1:13" x14ac:dyDescent="0.25">
      <c r="A201" s="26">
        <v>5221</v>
      </c>
      <c r="B201" s="10" t="s">
        <v>278</v>
      </c>
      <c r="C201" s="35" t="s">
        <v>86</v>
      </c>
      <c r="D201" s="23">
        <f>SUM(E201:F201)</f>
        <v>0</v>
      </c>
      <c r="E201" s="23" t="s">
        <v>1</v>
      </c>
      <c r="F201" s="23"/>
      <c r="G201" s="23">
        <f>+D201/4</f>
        <v>0</v>
      </c>
      <c r="H201" s="23">
        <f>+D201/4*2</f>
        <v>0</v>
      </c>
      <c r="I201" s="23">
        <f>+D201/4*3</f>
        <v>0</v>
      </c>
      <c r="J201" s="23">
        <f>+D201</f>
        <v>0</v>
      </c>
      <c r="K201" s="124"/>
      <c r="L201" s="15"/>
      <c r="M201" s="53"/>
    </row>
    <row r="202" spans="1:13" x14ac:dyDescent="0.25">
      <c r="A202" s="26">
        <v>5231</v>
      </c>
      <c r="B202" s="10" t="s">
        <v>279</v>
      </c>
      <c r="C202" s="35" t="s">
        <v>87</v>
      </c>
      <c r="D202" s="23">
        <f>SUM(E202:F202)</f>
        <v>0</v>
      </c>
      <c r="E202" s="23" t="s">
        <v>1</v>
      </c>
      <c r="F202" s="23"/>
      <c r="G202" s="23">
        <f>+D202/4</f>
        <v>0</v>
      </c>
      <c r="H202" s="23">
        <f>+D202/4*2</f>
        <v>0</v>
      </c>
      <c r="I202" s="23">
        <f>+D202/4*3</f>
        <v>0</v>
      </c>
      <c r="J202" s="23">
        <f>+D202</f>
        <v>0</v>
      </c>
      <c r="K202" s="124"/>
      <c r="L202" s="15"/>
      <c r="M202" s="53"/>
    </row>
    <row r="203" spans="1:13" x14ac:dyDescent="0.25">
      <c r="A203" s="26">
        <v>5241</v>
      </c>
      <c r="B203" s="10" t="s">
        <v>280</v>
      </c>
      <c r="C203" s="35" t="s">
        <v>88</v>
      </c>
      <c r="D203" s="23">
        <f>SUM(E203:F203)</f>
        <v>0</v>
      </c>
      <c r="E203" s="23" t="s">
        <v>1</v>
      </c>
      <c r="F203" s="23"/>
      <c r="G203" s="23">
        <f>+D203/4</f>
        <v>0</v>
      </c>
      <c r="H203" s="23">
        <f>+D203/4*2</f>
        <v>0</v>
      </c>
      <c r="I203" s="23">
        <f>+D203/4*3</f>
        <v>0</v>
      </c>
      <c r="J203" s="23">
        <f>+D203</f>
        <v>0</v>
      </c>
      <c r="K203" s="124"/>
      <c r="L203" s="15"/>
      <c r="M203" s="53"/>
    </row>
    <row r="204" spans="1:13" x14ac:dyDescent="0.25">
      <c r="A204" s="26">
        <v>5300</v>
      </c>
      <c r="B204" s="10" t="s">
        <v>281</v>
      </c>
      <c r="C204" s="30" t="s">
        <v>4</v>
      </c>
      <c r="D204" s="23">
        <f>SUM(D206)</f>
        <v>0</v>
      </c>
      <c r="E204" s="23" t="s">
        <v>1</v>
      </c>
      <c r="F204" s="23">
        <f>SUM(F206)</f>
        <v>0</v>
      </c>
      <c r="G204" s="23">
        <f>SUM(G206)</f>
        <v>0</v>
      </c>
      <c r="H204" s="23">
        <f>SUM(H206)</f>
        <v>0</v>
      </c>
      <c r="I204" s="23">
        <f>SUM(I206)</f>
        <v>0</v>
      </c>
      <c r="J204" s="23">
        <f>SUM(J206)</f>
        <v>0</v>
      </c>
      <c r="K204" s="124"/>
      <c r="L204" s="15"/>
      <c r="M204" s="53"/>
    </row>
    <row r="205" spans="1:13" x14ac:dyDescent="0.25">
      <c r="A205" s="26"/>
      <c r="B205" s="12" t="s">
        <v>144</v>
      </c>
      <c r="C205" s="27"/>
      <c r="D205" s="23"/>
      <c r="E205" s="23"/>
      <c r="F205" s="23"/>
      <c r="G205" s="23"/>
      <c r="H205" s="23"/>
      <c r="I205" s="23"/>
      <c r="J205" s="23"/>
      <c r="K205" s="124"/>
      <c r="L205" s="15"/>
      <c r="M205" s="53"/>
    </row>
    <row r="206" spans="1:13" x14ac:dyDescent="0.25">
      <c r="A206" s="26">
        <v>5311</v>
      </c>
      <c r="B206" s="10" t="s">
        <v>282</v>
      </c>
      <c r="C206" s="35" t="s">
        <v>89</v>
      </c>
      <c r="D206" s="23">
        <f>SUM(E206:F206)</f>
        <v>0</v>
      </c>
      <c r="E206" s="23" t="s">
        <v>1</v>
      </c>
      <c r="F206" s="23"/>
      <c r="G206" s="23">
        <f>+D206/4</f>
        <v>0</v>
      </c>
      <c r="H206" s="23">
        <f>+D206/4*2</f>
        <v>0</v>
      </c>
      <c r="I206" s="23">
        <f>+D206/4*3</f>
        <v>0</v>
      </c>
      <c r="J206" s="23">
        <f>+D206</f>
        <v>0</v>
      </c>
      <c r="K206" s="124"/>
      <c r="L206" s="15"/>
      <c r="M206" s="53"/>
    </row>
    <row r="207" spans="1:13" ht="27" x14ac:dyDescent="0.25">
      <c r="A207" s="26">
        <v>5400</v>
      </c>
      <c r="B207" s="10" t="s">
        <v>283</v>
      </c>
      <c r="C207" s="30" t="s">
        <v>4</v>
      </c>
      <c r="D207" s="23" t="e">
        <f>SUM(D209:D212)</f>
        <v>#REF!</v>
      </c>
      <c r="E207" s="23" t="s">
        <v>1</v>
      </c>
      <c r="F207" s="23" t="e">
        <f>SUM(F209:F212)</f>
        <v>#REF!</v>
      </c>
      <c r="G207" s="23" t="e">
        <f>SUM(G209:G212)</f>
        <v>#REF!</v>
      </c>
      <c r="H207" s="23" t="e">
        <f>SUM(H209:H212)</f>
        <v>#REF!</v>
      </c>
      <c r="I207" s="23" t="e">
        <f>SUM(I209:I212)</f>
        <v>#REF!</v>
      </c>
      <c r="J207" s="23" t="e">
        <f>SUM(J209:J212)</f>
        <v>#REF!</v>
      </c>
      <c r="K207" s="124"/>
      <c r="L207" s="15"/>
      <c r="M207" s="53"/>
    </row>
    <row r="208" spans="1:13" x14ac:dyDescent="0.25">
      <c r="A208" s="26"/>
      <c r="B208" s="12" t="s">
        <v>144</v>
      </c>
      <c r="C208" s="27"/>
      <c r="D208" s="23"/>
      <c r="E208" s="23"/>
      <c r="F208" s="23"/>
      <c r="G208" s="23"/>
      <c r="H208" s="23"/>
      <c r="I208" s="23"/>
      <c r="J208" s="23"/>
      <c r="K208" s="124"/>
      <c r="L208" s="15"/>
      <c r="M208" s="53"/>
    </row>
    <row r="209" spans="1:13" x14ac:dyDescent="0.25">
      <c r="A209" s="26">
        <v>5411</v>
      </c>
      <c r="B209" s="10" t="s">
        <v>284</v>
      </c>
      <c r="C209" s="35" t="s">
        <v>90</v>
      </c>
      <c r="D209" s="23" t="e">
        <f>+#REF!</f>
        <v>#REF!</v>
      </c>
      <c r="E209" s="23" t="s">
        <v>1</v>
      </c>
      <c r="F209" s="23" t="e">
        <f>+#REF!</f>
        <v>#REF!</v>
      </c>
      <c r="G209" s="23" t="e">
        <f>+#REF!</f>
        <v>#REF!</v>
      </c>
      <c r="H209" s="23" t="e">
        <f>+#REF!</f>
        <v>#REF!</v>
      </c>
      <c r="I209" s="23" t="e">
        <f>+#REF!</f>
        <v>#REF!</v>
      </c>
      <c r="J209" s="23" t="e">
        <f>+#REF!</f>
        <v>#REF!</v>
      </c>
      <c r="K209" s="124"/>
      <c r="L209" s="15"/>
      <c r="M209" s="53"/>
    </row>
    <row r="210" spans="1:13" x14ac:dyDescent="0.25">
      <c r="A210" s="26">
        <v>5421</v>
      </c>
      <c r="B210" s="10" t="s">
        <v>285</v>
      </c>
      <c r="C210" s="35" t="s">
        <v>91</v>
      </c>
      <c r="D210" s="23">
        <f>SUM(E210:F210)</f>
        <v>0</v>
      </c>
      <c r="E210" s="23" t="s">
        <v>1</v>
      </c>
      <c r="F210" s="23"/>
      <c r="G210" s="23">
        <f>+D210/4</f>
        <v>0</v>
      </c>
      <c r="H210" s="23">
        <f>+D210/4*2</f>
        <v>0</v>
      </c>
      <c r="I210" s="23">
        <f>+D210/4*3</f>
        <v>0</v>
      </c>
      <c r="J210" s="23">
        <f>+D210</f>
        <v>0</v>
      </c>
      <c r="K210" s="124"/>
      <c r="L210" s="15"/>
      <c r="M210" s="53"/>
    </row>
    <row r="211" spans="1:13" x14ac:dyDescent="0.25">
      <c r="A211" s="26">
        <v>5431</v>
      </c>
      <c r="B211" s="10" t="s">
        <v>286</v>
      </c>
      <c r="C211" s="35" t="s">
        <v>92</v>
      </c>
      <c r="D211" s="23">
        <f>SUM(E211:F211)</f>
        <v>0</v>
      </c>
      <c r="E211" s="23" t="s">
        <v>1</v>
      </c>
      <c r="F211" s="23"/>
      <c r="G211" s="23">
        <f>+D211/4</f>
        <v>0</v>
      </c>
      <c r="H211" s="23">
        <f>+D211/4*2</f>
        <v>0</v>
      </c>
      <c r="I211" s="23">
        <f>+D211/4*3</f>
        <v>0</v>
      </c>
      <c r="J211" s="23">
        <f>+D211</f>
        <v>0</v>
      </c>
      <c r="K211" s="124"/>
      <c r="L211" s="15"/>
      <c r="M211" s="53"/>
    </row>
    <row r="212" spans="1:13" x14ac:dyDescent="0.25">
      <c r="A212" s="26">
        <v>5441</v>
      </c>
      <c r="B212" s="12" t="s">
        <v>287</v>
      </c>
      <c r="C212" s="35" t="s">
        <v>93</v>
      </c>
      <c r="D212" s="23">
        <f>SUM(E212:F212)</f>
        <v>0</v>
      </c>
      <c r="E212" s="23" t="s">
        <v>1</v>
      </c>
      <c r="F212" s="23"/>
      <c r="G212" s="23">
        <f>+D212/4</f>
        <v>0</v>
      </c>
      <c r="H212" s="23">
        <f>+D212/4*2</f>
        <v>0</v>
      </c>
      <c r="I212" s="23">
        <f>+D212/4*3</f>
        <v>0</v>
      </c>
      <c r="J212" s="23">
        <f>+D212</f>
        <v>0</v>
      </c>
      <c r="K212" s="124"/>
      <c r="L212" s="15"/>
      <c r="M212" s="53"/>
    </row>
    <row r="213" spans="1:13" s="37" customFormat="1" ht="57" customHeight="1" x14ac:dyDescent="0.25">
      <c r="A213" s="36" t="s">
        <v>94</v>
      </c>
      <c r="B213" s="48" t="s">
        <v>288</v>
      </c>
      <c r="C213" s="36" t="s">
        <v>4</v>
      </c>
      <c r="D213" s="23">
        <f>SUM(D215,D220,D228,D231)</f>
        <v>-174959.2</v>
      </c>
      <c r="E213" s="23"/>
      <c r="F213" s="23">
        <f>SUM(F215,F220,F228,F231)</f>
        <v>-174959.2</v>
      </c>
      <c r="G213" s="23">
        <f>SUM(G215,G220,G228,G231)</f>
        <v>-42017.760629921264</v>
      </c>
      <c r="H213" s="23">
        <f>SUM(H215,H220,H228,H231)</f>
        <v>-86101.968503937023</v>
      </c>
      <c r="I213" s="23">
        <f>SUM(I215,I220,I228,I231)</f>
        <v>-130186.17637795278</v>
      </c>
      <c r="J213" s="23">
        <f>SUM(J215,J220,J228,J231)</f>
        <v>-174959.2</v>
      </c>
      <c r="K213" s="124"/>
      <c r="L213" s="15"/>
      <c r="M213" s="53"/>
    </row>
    <row r="214" spans="1:13" s="37" customFormat="1" ht="44.25" customHeight="1" x14ac:dyDescent="0.25">
      <c r="A214" s="36"/>
      <c r="B214" s="14" t="s">
        <v>129</v>
      </c>
      <c r="C214" s="36"/>
      <c r="D214" s="23"/>
      <c r="E214" s="23"/>
      <c r="F214" s="23"/>
      <c r="G214" s="23"/>
      <c r="H214" s="23"/>
      <c r="I214" s="23"/>
      <c r="J214" s="23"/>
      <c r="K214" s="124"/>
      <c r="L214" s="15"/>
      <c r="M214" s="53"/>
    </row>
    <row r="215" spans="1:13" ht="33" x14ac:dyDescent="0.25">
      <c r="A215" s="38" t="s">
        <v>96</v>
      </c>
      <c r="B215" s="49" t="s">
        <v>289</v>
      </c>
      <c r="C215" s="39" t="s">
        <v>4</v>
      </c>
      <c r="D215" s="23">
        <f>+D217+D219</f>
        <v>-11960</v>
      </c>
      <c r="E215" s="23" t="s">
        <v>95</v>
      </c>
      <c r="F215" s="23">
        <f>SUM(F217:F219)</f>
        <v>-11960</v>
      </c>
      <c r="G215" s="23">
        <f>+G217+G219</f>
        <v>-2872.2834645669291</v>
      </c>
      <c r="H215" s="23">
        <f>+H217+H219</f>
        <v>-5885.8267716535438</v>
      </c>
      <c r="I215" s="23">
        <f>+I217+I219</f>
        <v>-8899.3700787401576</v>
      </c>
      <c r="J215" s="23">
        <f>+J217+J219</f>
        <v>-11960</v>
      </c>
      <c r="K215" s="124"/>
      <c r="L215" s="15"/>
      <c r="M215" s="53"/>
    </row>
    <row r="216" spans="1:13" ht="44.25" customHeight="1" x14ac:dyDescent="0.25">
      <c r="A216" s="38"/>
      <c r="B216" s="14" t="s">
        <v>129</v>
      </c>
      <c r="C216" s="39"/>
      <c r="D216" s="23"/>
      <c r="E216" s="23"/>
      <c r="F216" s="23"/>
      <c r="G216" s="23"/>
      <c r="H216" s="23"/>
      <c r="I216" s="23"/>
      <c r="J216" s="23"/>
      <c r="K216" s="124"/>
      <c r="L216" s="15"/>
      <c r="M216" s="53"/>
    </row>
    <row r="217" spans="1:13" ht="37.5" customHeight="1" x14ac:dyDescent="0.25">
      <c r="A217" s="38" t="s">
        <v>97</v>
      </c>
      <c r="B217" s="14" t="s">
        <v>290</v>
      </c>
      <c r="C217" s="38" t="s">
        <v>98</v>
      </c>
      <c r="D217" s="23"/>
      <c r="E217" s="23" t="s">
        <v>0</v>
      </c>
      <c r="F217" s="23">
        <f>+D217</f>
        <v>0</v>
      </c>
      <c r="G217" s="23">
        <f>+D217/4</f>
        <v>0</v>
      </c>
      <c r="H217" s="23">
        <f>+D217/4*2</f>
        <v>0</v>
      </c>
      <c r="I217" s="23">
        <f>+D217/4*3</f>
        <v>0</v>
      </c>
      <c r="J217" s="23">
        <f>+D217</f>
        <v>0</v>
      </c>
      <c r="K217" s="124"/>
      <c r="L217" s="15"/>
      <c r="M217" s="53"/>
    </row>
    <row r="218" spans="1:13" s="41" customFormat="1" ht="14.25" x14ac:dyDescent="0.25">
      <c r="A218" s="38" t="s">
        <v>99</v>
      </c>
      <c r="B218" s="14" t="s">
        <v>291</v>
      </c>
      <c r="C218" s="38" t="s">
        <v>100</v>
      </c>
      <c r="D218" s="23">
        <f>SUM(E218:F218)</f>
        <v>0</v>
      </c>
      <c r="E218" s="23" t="s">
        <v>0</v>
      </c>
      <c r="F218" s="40"/>
      <c r="G218" s="23">
        <f>+D218/4</f>
        <v>0</v>
      </c>
      <c r="H218" s="23">
        <f>+D218/4*2</f>
        <v>0</v>
      </c>
      <c r="I218" s="23">
        <f>+D218/4*3</f>
        <v>0</v>
      </c>
      <c r="J218" s="23">
        <f>+D218</f>
        <v>0</v>
      </c>
      <c r="K218" s="124"/>
      <c r="L218" s="15"/>
      <c r="M218" s="53"/>
    </row>
    <row r="219" spans="1:13" ht="27" x14ac:dyDescent="0.25">
      <c r="A219" s="22" t="s">
        <v>101</v>
      </c>
      <c r="B219" s="14" t="s">
        <v>292</v>
      </c>
      <c r="C219" s="39" t="s">
        <v>102</v>
      </c>
      <c r="D219" s="23">
        <v>-11960</v>
      </c>
      <c r="E219" s="23" t="s">
        <v>95</v>
      </c>
      <c r="F219" s="23">
        <f>+D219</f>
        <v>-11960</v>
      </c>
      <c r="G219" s="59">
        <f>+D219/254*61</f>
        <v>-2872.2834645669291</v>
      </c>
      <c r="H219" s="59">
        <f>+D219/254*125</f>
        <v>-5885.8267716535438</v>
      </c>
      <c r="I219" s="59">
        <f>+D219/254*189</f>
        <v>-8899.3700787401576</v>
      </c>
      <c r="J219" s="59">
        <f>+D219</f>
        <v>-11960</v>
      </c>
      <c r="K219" s="124"/>
      <c r="L219" s="15"/>
      <c r="M219" s="53"/>
    </row>
    <row r="220" spans="1:13" ht="33" x14ac:dyDescent="0.25">
      <c r="A220" s="22" t="s">
        <v>103</v>
      </c>
      <c r="B220" s="49" t="s">
        <v>293</v>
      </c>
      <c r="C220" s="39" t="s">
        <v>4</v>
      </c>
      <c r="D220" s="23">
        <f>SUM(D222:D223)</f>
        <v>0</v>
      </c>
      <c r="E220" s="23" t="s">
        <v>95</v>
      </c>
      <c r="F220" s="23">
        <f>SUM(F222:F223)</f>
        <v>0</v>
      </c>
      <c r="G220" s="23">
        <f>SUM(G222:G223)</f>
        <v>0</v>
      </c>
      <c r="H220" s="23">
        <f>SUM(H222:H223)</f>
        <v>0</v>
      </c>
      <c r="I220" s="23">
        <f>SUM(I222:I223)</f>
        <v>0</v>
      </c>
      <c r="J220" s="23">
        <f>SUM(J222:J223)</f>
        <v>0</v>
      </c>
      <c r="K220" s="124"/>
      <c r="L220" s="15"/>
      <c r="M220" s="53"/>
    </row>
    <row r="221" spans="1:13" x14ac:dyDescent="0.25">
      <c r="A221" s="22"/>
      <c r="B221" s="14" t="s">
        <v>129</v>
      </c>
      <c r="C221" s="39"/>
      <c r="D221" s="23"/>
      <c r="E221" s="23"/>
      <c r="F221" s="23"/>
      <c r="G221" s="23"/>
      <c r="H221" s="23"/>
      <c r="I221" s="23"/>
      <c r="J221" s="23"/>
      <c r="K221" s="124"/>
      <c r="L221" s="15"/>
      <c r="M221" s="53"/>
    </row>
    <row r="222" spans="1:13" s="47" customFormat="1" ht="31.5" customHeight="1" x14ac:dyDescent="0.25">
      <c r="A222" s="45" t="s">
        <v>104</v>
      </c>
      <c r="B222" s="14" t="s">
        <v>294</v>
      </c>
      <c r="C222" s="38" t="s">
        <v>105</v>
      </c>
      <c r="D222" s="46">
        <f>SUM(E222:F222)</f>
        <v>0</v>
      </c>
      <c r="E222" s="46" t="s">
        <v>95</v>
      </c>
      <c r="F222" s="46"/>
      <c r="G222" s="23">
        <f>+D222/4</f>
        <v>0</v>
      </c>
      <c r="H222" s="23">
        <f>+D222/4*2</f>
        <v>0</v>
      </c>
      <c r="I222" s="23">
        <f>+D222/4*3</f>
        <v>0</v>
      </c>
      <c r="J222" s="23">
        <f>+D222</f>
        <v>0</v>
      </c>
      <c r="K222" s="124"/>
      <c r="L222" s="15"/>
      <c r="M222" s="53"/>
    </row>
    <row r="223" spans="1:13" ht="33" customHeight="1" x14ac:dyDescent="0.25">
      <c r="A223" s="22" t="s">
        <v>106</v>
      </c>
      <c r="B223" s="14" t="s">
        <v>295</v>
      </c>
      <c r="C223" s="39" t="s">
        <v>4</v>
      </c>
      <c r="D223" s="23">
        <f>SUM(D225:D227)</f>
        <v>0</v>
      </c>
      <c r="E223" s="23" t="s">
        <v>95</v>
      </c>
      <c r="F223" s="23">
        <f>SUM(F225:F227)</f>
        <v>0</v>
      </c>
      <c r="G223" s="23">
        <f>SUM(G225:G227)</f>
        <v>0</v>
      </c>
      <c r="H223" s="23">
        <f>SUM(H225:H227)</f>
        <v>0</v>
      </c>
      <c r="I223" s="23">
        <f>SUM(I225:I227)</f>
        <v>0</v>
      </c>
      <c r="J223" s="23">
        <f>SUM(J225:J227)</f>
        <v>0</v>
      </c>
      <c r="K223" s="124"/>
      <c r="L223" s="15"/>
      <c r="M223" s="53"/>
    </row>
    <row r="224" spans="1:13" x14ac:dyDescent="0.25">
      <c r="A224" s="22"/>
      <c r="B224" s="14" t="s">
        <v>130</v>
      </c>
      <c r="C224" s="39"/>
      <c r="D224" s="23"/>
      <c r="E224" s="23"/>
      <c r="F224" s="23"/>
      <c r="G224" s="23"/>
      <c r="H224" s="23"/>
      <c r="I224" s="23"/>
      <c r="J224" s="23"/>
      <c r="K224" s="124"/>
      <c r="L224" s="15"/>
      <c r="M224" s="53"/>
    </row>
    <row r="225" spans="1:13" x14ac:dyDescent="0.25">
      <c r="A225" s="22" t="s">
        <v>107</v>
      </c>
      <c r="B225" s="14" t="s">
        <v>296</v>
      </c>
      <c r="C225" s="38" t="s">
        <v>108</v>
      </c>
      <c r="D225" s="23">
        <f>SUM(E225:F225)</f>
        <v>0</v>
      </c>
      <c r="E225" s="23" t="s">
        <v>0</v>
      </c>
      <c r="F225" s="23"/>
      <c r="G225" s="23">
        <f>+D225/4</f>
        <v>0</v>
      </c>
      <c r="H225" s="23">
        <f>+D225/4*2</f>
        <v>0</v>
      </c>
      <c r="I225" s="23">
        <f>+D225/4*3</f>
        <v>0</v>
      </c>
      <c r="J225" s="23">
        <f>+D225</f>
        <v>0</v>
      </c>
      <c r="K225" s="124"/>
      <c r="L225" s="15"/>
      <c r="M225" s="53"/>
    </row>
    <row r="226" spans="1:13" ht="30.75" customHeight="1" x14ac:dyDescent="0.25">
      <c r="A226" s="42" t="s">
        <v>109</v>
      </c>
      <c r="B226" s="14" t="s">
        <v>297</v>
      </c>
      <c r="C226" s="39" t="s">
        <v>110</v>
      </c>
      <c r="D226" s="23">
        <f>SUM(E226:F226)</f>
        <v>0</v>
      </c>
      <c r="E226" s="23" t="s">
        <v>95</v>
      </c>
      <c r="F226" s="23"/>
      <c r="G226" s="23">
        <f>+D226/4</f>
        <v>0</v>
      </c>
      <c r="H226" s="23">
        <f>+D226/4*2</f>
        <v>0</v>
      </c>
      <c r="I226" s="23">
        <f>+D226/4*3</f>
        <v>0</v>
      </c>
      <c r="J226" s="23">
        <f>+D226</f>
        <v>0</v>
      </c>
      <c r="K226" s="124"/>
      <c r="L226" s="15"/>
      <c r="M226" s="53"/>
    </row>
    <row r="227" spans="1:13" ht="33" customHeight="1" x14ac:dyDescent="0.25">
      <c r="A227" s="22" t="s">
        <v>111</v>
      </c>
      <c r="B227" s="5" t="s">
        <v>298</v>
      </c>
      <c r="C227" s="39" t="s">
        <v>112</v>
      </c>
      <c r="D227" s="23">
        <f>SUM(E227:F227)</f>
        <v>0</v>
      </c>
      <c r="E227" s="23" t="s">
        <v>95</v>
      </c>
      <c r="F227" s="23"/>
      <c r="G227" s="23">
        <f>+D227/4</f>
        <v>0</v>
      </c>
      <c r="H227" s="23">
        <f>+D227/4*2</f>
        <v>0</v>
      </c>
      <c r="I227" s="23">
        <f>+D227/4*3</f>
        <v>0</v>
      </c>
      <c r="J227" s="23">
        <f>+D227</f>
        <v>0</v>
      </c>
      <c r="K227" s="124"/>
      <c r="L227" s="15"/>
      <c r="M227" s="53"/>
    </row>
    <row r="228" spans="1:13" ht="33" x14ac:dyDescent="0.25">
      <c r="A228" s="22" t="s">
        <v>113</v>
      </c>
      <c r="B228" s="49" t="s">
        <v>299</v>
      </c>
      <c r="C228" s="39" t="s">
        <v>4</v>
      </c>
      <c r="D228" s="23">
        <f>SUM(D230)</f>
        <v>0</v>
      </c>
      <c r="E228" s="23" t="s">
        <v>95</v>
      </c>
      <c r="F228" s="23">
        <f>SUM(F230)</f>
        <v>0</v>
      </c>
      <c r="G228" s="23">
        <f>SUM(G230)</f>
        <v>0</v>
      </c>
      <c r="H228" s="23">
        <f>SUM(H230)</f>
        <v>0</v>
      </c>
      <c r="I228" s="23">
        <f>SUM(I230)</f>
        <v>0</v>
      </c>
      <c r="J228" s="23">
        <f>SUM(J230)</f>
        <v>0</v>
      </c>
      <c r="K228" s="124"/>
      <c r="L228" s="15"/>
      <c r="M228" s="53"/>
    </row>
    <row r="229" spans="1:13" x14ac:dyDescent="0.25">
      <c r="A229" s="22"/>
      <c r="B229" s="14" t="s">
        <v>129</v>
      </c>
      <c r="C229" s="39"/>
      <c r="D229" s="23"/>
      <c r="E229" s="23"/>
      <c r="F229" s="23"/>
      <c r="G229" s="23"/>
      <c r="H229" s="23"/>
      <c r="I229" s="23"/>
      <c r="J229" s="23"/>
      <c r="K229" s="124"/>
      <c r="L229" s="15"/>
      <c r="M229" s="53"/>
    </row>
    <row r="230" spans="1:13" x14ac:dyDescent="0.25">
      <c r="A230" s="42" t="s">
        <v>114</v>
      </c>
      <c r="B230" s="14" t="s">
        <v>300</v>
      </c>
      <c r="C230" s="36" t="s">
        <v>115</v>
      </c>
      <c r="D230" s="23">
        <f>SUM(E230:F230)</f>
        <v>0</v>
      </c>
      <c r="E230" s="23" t="s">
        <v>95</v>
      </c>
      <c r="F230" s="23"/>
      <c r="G230" s="23">
        <f>+D230/4</f>
        <v>0</v>
      </c>
      <c r="H230" s="23">
        <f>+D230/4*2</f>
        <v>0</v>
      </c>
      <c r="I230" s="23">
        <f>+D230/4*3</f>
        <v>0</v>
      </c>
      <c r="J230" s="23">
        <f>+D230</f>
        <v>0</v>
      </c>
      <c r="K230" s="124"/>
      <c r="L230" s="15"/>
      <c r="M230" s="53"/>
    </row>
    <row r="231" spans="1:13" ht="49.5" x14ac:dyDescent="0.25">
      <c r="A231" s="22" t="s">
        <v>116</v>
      </c>
      <c r="B231" s="49" t="s">
        <v>301</v>
      </c>
      <c r="C231" s="39" t="s">
        <v>4</v>
      </c>
      <c r="D231" s="23">
        <f>SUM(D233:D236)</f>
        <v>-162999.20000000001</v>
      </c>
      <c r="E231" s="23" t="s">
        <v>95</v>
      </c>
      <c r="F231" s="23">
        <f>SUM(F233:F236)</f>
        <v>-162999.20000000001</v>
      </c>
      <c r="G231" s="23">
        <f>SUM(G233:G236)</f>
        <v>-39145.477165354336</v>
      </c>
      <c r="H231" s="23">
        <f>SUM(H233:H236)</f>
        <v>-80216.141732283475</v>
      </c>
      <c r="I231" s="23">
        <f>SUM(I233:I236)</f>
        <v>-121286.80629921262</v>
      </c>
      <c r="J231" s="23">
        <f>SUM(J233:J236)</f>
        <v>-162999.20000000001</v>
      </c>
      <c r="K231" s="124"/>
      <c r="L231" s="15"/>
      <c r="M231" s="53"/>
    </row>
    <row r="232" spans="1:13" x14ac:dyDescent="0.25">
      <c r="A232" s="22"/>
      <c r="B232" s="14" t="s">
        <v>129</v>
      </c>
      <c r="C232" s="39"/>
      <c r="D232" s="23"/>
      <c r="E232" s="23"/>
      <c r="F232" s="23"/>
      <c r="G232" s="23"/>
      <c r="H232" s="23"/>
      <c r="I232" s="23"/>
      <c r="J232" s="23"/>
      <c r="K232" s="124"/>
      <c r="L232" s="15"/>
      <c r="M232" s="53"/>
    </row>
    <row r="233" spans="1:13" x14ac:dyDescent="0.25">
      <c r="A233" s="22" t="s">
        <v>117</v>
      </c>
      <c r="B233" s="14" t="s">
        <v>302</v>
      </c>
      <c r="C233" s="38" t="s">
        <v>118</v>
      </c>
      <c r="D233" s="23">
        <f>-162999.2</f>
        <v>-162999.20000000001</v>
      </c>
      <c r="E233" s="23" t="s">
        <v>95</v>
      </c>
      <c r="F233" s="23">
        <f>SUM(D233)</f>
        <v>-162999.20000000001</v>
      </c>
      <c r="G233" s="59">
        <f>+D233/254*61</f>
        <v>-39145.477165354336</v>
      </c>
      <c r="H233" s="59">
        <f>+D233/254*125</f>
        <v>-80216.141732283475</v>
      </c>
      <c r="I233" s="59">
        <f>+D233/254*189</f>
        <v>-121286.80629921262</v>
      </c>
      <c r="J233" s="59">
        <f>+D233</f>
        <v>-162999.20000000001</v>
      </c>
      <c r="K233" s="124"/>
      <c r="L233" s="15"/>
      <c r="M233" s="53"/>
    </row>
    <row r="234" spans="1:13" x14ac:dyDescent="0.25">
      <c r="A234" s="42" t="s">
        <v>119</v>
      </c>
      <c r="B234" s="14" t="s">
        <v>303</v>
      </c>
      <c r="C234" s="36" t="s">
        <v>120</v>
      </c>
      <c r="D234" s="23">
        <f>SUM(E234:F234)</f>
        <v>0</v>
      </c>
      <c r="E234" s="23" t="s">
        <v>95</v>
      </c>
      <c r="F234" s="23"/>
      <c r="G234" s="23">
        <f>+D234/4</f>
        <v>0</v>
      </c>
      <c r="H234" s="23">
        <f>+D234/4*2</f>
        <v>0</v>
      </c>
      <c r="I234" s="23">
        <f>+D234/4*3</f>
        <v>0</v>
      </c>
      <c r="J234" s="23">
        <f>+D234</f>
        <v>0</v>
      </c>
      <c r="K234" s="124"/>
      <c r="L234" s="15"/>
      <c r="M234" s="53"/>
    </row>
    <row r="235" spans="1:13" ht="36.75" customHeight="1" x14ac:dyDescent="0.25">
      <c r="A235" s="22" t="s">
        <v>121</v>
      </c>
      <c r="B235" s="14" t="s">
        <v>304</v>
      </c>
      <c r="C235" s="39" t="s">
        <v>122</v>
      </c>
      <c r="D235" s="23">
        <f>SUM(E235:F235)</f>
        <v>0</v>
      </c>
      <c r="E235" s="23" t="s">
        <v>95</v>
      </c>
      <c r="F235" s="23"/>
      <c r="G235" s="23">
        <f>+D235/4</f>
        <v>0</v>
      </c>
      <c r="H235" s="23">
        <f>+D235/4*2</f>
        <v>0</v>
      </c>
      <c r="I235" s="23">
        <f>+D235/4*3</f>
        <v>0</v>
      </c>
      <c r="J235" s="23">
        <f>+D235</f>
        <v>0</v>
      </c>
      <c r="K235" s="124"/>
      <c r="L235" s="15"/>
      <c r="M235" s="53"/>
    </row>
    <row r="236" spans="1:13" ht="36" customHeight="1" x14ac:dyDescent="0.25">
      <c r="A236" s="22" t="s">
        <v>123</v>
      </c>
      <c r="B236" s="14" t="s">
        <v>305</v>
      </c>
      <c r="C236" s="39" t="s">
        <v>124</v>
      </c>
      <c r="D236" s="23">
        <f>SUM(E236:F236)</f>
        <v>0</v>
      </c>
      <c r="E236" s="23" t="s">
        <v>95</v>
      </c>
      <c r="F236" s="23"/>
      <c r="G236" s="23">
        <f>+D236/4</f>
        <v>0</v>
      </c>
      <c r="H236" s="23">
        <f>+D236/4*2</f>
        <v>0</v>
      </c>
      <c r="I236" s="23">
        <f>+D236/4*3</f>
        <v>0</v>
      </c>
      <c r="J236" s="23">
        <f>+D236</f>
        <v>0</v>
      </c>
      <c r="K236" s="124"/>
      <c r="L236" s="15"/>
      <c r="M236" s="53"/>
    </row>
    <row r="237" spans="1:13" x14ac:dyDescent="0.25">
      <c r="A237" s="2"/>
      <c r="B237" s="21"/>
      <c r="C237" s="43"/>
      <c r="D237" s="2"/>
      <c r="E237" s="2"/>
      <c r="F237" s="2"/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6:E27 D18:F18 D20:F20 D22:J22 D24:J24 D29:J29" name="Range1"/>
    <protectedRange sqref="E52:E54 E56:E57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1"/>
    <protectedRange sqref="G219:J219" name="Range1_2"/>
  </protectedRanges>
  <mergeCells count="16">
    <mergeCell ref="G1:J1"/>
    <mergeCell ref="G7:J7"/>
    <mergeCell ref="G2:J2"/>
    <mergeCell ref="G3:J3"/>
    <mergeCell ref="G4:J4"/>
    <mergeCell ref="G5:J5"/>
    <mergeCell ref="G6:J6"/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</mergeCells>
  <pageMargins left="0.7" right="0.2" top="0.25" bottom="0.25" header="0" footer="0"/>
  <pageSetup paperSize="9" scale="57" firstPageNumber="9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RowHeight="12.75" x14ac:dyDescent="0.2"/>
  <cols>
    <col min="1" max="1" width="5.5703125" style="61" customWidth="1"/>
    <col min="2" max="2" width="39" style="61" customWidth="1"/>
    <col min="3" max="3" width="12.7109375" style="61" customWidth="1"/>
    <col min="4" max="4" width="12.5703125" style="61" customWidth="1"/>
    <col min="5" max="5" width="11.140625" style="61" customWidth="1"/>
    <col min="6" max="9" width="12.7109375" style="61" customWidth="1"/>
    <col min="10" max="16384" width="9.140625" style="61"/>
  </cols>
  <sheetData>
    <row r="2" spans="1:9" ht="13.5" x14ac:dyDescent="0.2">
      <c r="F2" s="15"/>
      <c r="G2" s="15" t="s">
        <v>313</v>
      </c>
      <c r="H2" s="15"/>
      <c r="I2" s="15"/>
    </row>
    <row r="3" spans="1:9" ht="13.5" x14ac:dyDescent="0.2">
      <c r="F3" s="15" t="s">
        <v>307</v>
      </c>
      <c r="G3" s="15"/>
      <c r="H3" s="15"/>
      <c r="I3" s="15"/>
    </row>
    <row r="4" spans="1:9" ht="13.5" x14ac:dyDescent="0.2">
      <c r="F4" s="15" t="s">
        <v>387</v>
      </c>
      <c r="G4" s="15"/>
      <c r="H4" s="15"/>
      <c r="I4" s="15"/>
    </row>
    <row r="5" spans="1:9" ht="13.5" x14ac:dyDescent="0.2">
      <c r="F5" s="15" t="s">
        <v>388</v>
      </c>
      <c r="G5" s="15" t="s">
        <v>308</v>
      </c>
      <c r="H5" s="15"/>
      <c r="I5" s="15"/>
    </row>
    <row r="6" spans="1:9" ht="13.5" x14ac:dyDescent="0.2">
      <c r="F6" s="15"/>
      <c r="G6" s="15"/>
      <c r="H6" s="15"/>
      <c r="I6" s="15"/>
    </row>
    <row r="7" spans="1:9" ht="13.5" hidden="1" x14ac:dyDescent="0.25">
      <c r="E7" s="62"/>
      <c r="F7" s="155"/>
      <c r="G7" s="155"/>
      <c r="H7" s="155"/>
      <c r="I7" s="62"/>
    </row>
    <row r="8" spans="1:9" ht="13.5" hidden="1" x14ac:dyDescent="0.25">
      <c r="E8" s="155"/>
      <c r="F8" s="155"/>
      <c r="G8" s="155"/>
      <c r="H8" s="155"/>
      <c r="I8" s="155"/>
    </row>
    <row r="9" spans="1:9" ht="13.5" hidden="1" x14ac:dyDescent="0.25">
      <c r="E9" s="155"/>
      <c r="F9" s="155"/>
      <c r="G9" s="155"/>
      <c r="H9" s="155"/>
      <c r="I9" s="155"/>
    </row>
    <row r="10" spans="1:9" ht="13.5" hidden="1" x14ac:dyDescent="0.25">
      <c r="E10" s="155"/>
      <c r="F10" s="155"/>
      <c r="G10" s="155"/>
      <c r="H10" s="155"/>
      <c r="I10" s="155"/>
    </row>
    <row r="11" spans="1:9" ht="16.5" x14ac:dyDescent="0.3">
      <c r="A11" s="156" t="s">
        <v>314</v>
      </c>
      <c r="B11" s="156"/>
      <c r="C11" s="156"/>
      <c r="D11" s="156"/>
      <c r="E11" s="156"/>
      <c r="F11" s="156"/>
      <c r="G11" s="156"/>
      <c r="H11" s="156"/>
      <c r="I11" s="156"/>
    </row>
    <row r="12" spans="1:9" ht="42" customHeight="1" x14ac:dyDescent="0.2">
      <c r="A12" s="154" t="s">
        <v>315</v>
      </c>
      <c r="B12" s="154"/>
      <c r="C12" s="154"/>
      <c r="D12" s="154"/>
      <c r="E12" s="154"/>
      <c r="F12" s="154"/>
      <c r="G12" s="154"/>
      <c r="H12" s="154"/>
      <c r="I12" s="154"/>
    </row>
    <row r="13" spans="1:9" ht="30" customHeight="1" thickBot="1" x14ac:dyDescent="0.35">
      <c r="A13" s="3"/>
      <c r="B13" s="63"/>
      <c r="C13" s="63"/>
      <c r="D13" s="141" t="s">
        <v>312</v>
      </c>
      <c r="E13" s="141"/>
    </row>
    <row r="14" spans="1:9" ht="13.5" customHeight="1" thickBot="1" x14ac:dyDescent="0.35">
      <c r="A14" s="142" t="s">
        <v>316</v>
      </c>
      <c r="B14" s="145"/>
      <c r="C14" s="148" t="s">
        <v>311</v>
      </c>
      <c r="D14" s="148"/>
      <c r="E14" s="149"/>
      <c r="F14" s="150" t="s">
        <v>137</v>
      </c>
      <c r="G14" s="151"/>
      <c r="H14" s="151"/>
      <c r="I14" s="152"/>
    </row>
    <row r="15" spans="1:9" ht="30" customHeight="1" thickBot="1" x14ac:dyDescent="0.35">
      <c r="A15" s="143"/>
      <c r="B15" s="146"/>
      <c r="C15" s="65" t="s">
        <v>136</v>
      </c>
      <c r="D15" s="153" t="s">
        <v>317</v>
      </c>
      <c r="E15" s="149"/>
      <c r="F15" s="66" t="s">
        <v>132</v>
      </c>
      <c r="G15" s="66" t="s">
        <v>133</v>
      </c>
      <c r="H15" s="66" t="s">
        <v>134</v>
      </c>
      <c r="I15" s="66" t="s">
        <v>135</v>
      </c>
    </row>
    <row r="16" spans="1:9" ht="39.75" customHeight="1" thickBot="1" x14ac:dyDescent="0.35">
      <c r="A16" s="144"/>
      <c r="B16" s="147"/>
      <c r="C16" s="68" t="s">
        <v>318</v>
      </c>
      <c r="D16" s="69" t="s">
        <v>127</v>
      </c>
      <c r="E16" s="69" t="s">
        <v>128</v>
      </c>
      <c r="F16" s="64">
        <v>7</v>
      </c>
      <c r="G16" s="50">
        <v>8</v>
      </c>
      <c r="H16" s="50">
        <v>9</v>
      </c>
      <c r="I16" s="50">
        <v>10</v>
      </c>
    </row>
    <row r="17" spans="1:9" ht="20.25" customHeight="1" thickBot="1" x14ac:dyDescent="0.3">
      <c r="A17" s="70">
        <v>1</v>
      </c>
      <c r="B17" s="70">
        <v>2</v>
      </c>
      <c r="C17" s="67">
        <v>3</v>
      </c>
      <c r="D17" s="71">
        <v>4</v>
      </c>
      <c r="E17" s="72">
        <v>5</v>
      </c>
      <c r="F17" s="13"/>
      <c r="G17" s="13"/>
      <c r="H17" s="13"/>
      <c r="I17" s="13"/>
    </row>
    <row r="18" spans="1:9" ht="41.25" customHeight="1" thickBot="1" x14ac:dyDescent="0.35">
      <c r="A18" s="73">
        <v>8000</v>
      </c>
      <c r="B18" s="74" t="s">
        <v>319</v>
      </c>
      <c r="C18" s="75">
        <v>754941.92240000004</v>
      </c>
      <c r="D18" s="75">
        <v>487506.57650000002</v>
      </c>
      <c r="E18" s="76">
        <v>267435.34590000001</v>
      </c>
      <c r="F18" s="75">
        <v>754941.92240000004</v>
      </c>
      <c r="G18" s="75">
        <v>754941.92240000004</v>
      </c>
      <c r="H18" s="75">
        <v>754941.92240000004</v>
      </c>
      <c r="I18" s="75">
        <v>754941.92240000004</v>
      </c>
    </row>
    <row r="19" spans="1:9" x14ac:dyDescent="0.2">
      <c r="A19" s="77"/>
      <c r="B19" s="77"/>
      <c r="C19" s="77"/>
      <c r="D19" s="77"/>
      <c r="E19" s="77"/>
    </row>
    <row r="20" spans="1:9" x14ac:dyDescent="0.2">
      <c r="A20" s="77"/>
      <c r="B20" s="77"/>
      <c r="C20" s="77"/>
      <c r="D20" s="77"/>
      <c r="E20" s="77"/>
    </row>
    <row r="21" spans="1:9" x14ac:dyDescent="0.2">
      <c r="A21" s="77"/>
      <c r="B21" s="77"/>
      <c r="C21" s="77"/>
      <c r="D21" s="77"/>
      <c r="E21" s="77"/>
    </row>
    <row r="22" spans="1:9" x14ac:dyDescent="0.2">
      <c r="A22" s="77"/>
      <c r="B22" s="77"/>
      <c r="C22" s="77"/>
      <c r="D22" s="77"/>
      <c r="E22" s="77"/>
    </row>
    <row r="23" spans="1:9" x14ac:dyDescent="0.2">
      <c r="A23" s="77"/>
      <c r="B23" s="78"/>
      <c r="C23" s="79"/>
      <c r="D23" s="79"/>
      <c r="E23" s="79"/>
    </row>
    <row r="24" spans="1:9" x14ac:dyDescent="0.2">
      <c r="A24" s="77"/>
      <c r="B24" s="78"/>
      <c r="C24" s="79"/>
      <c r="D24" s="79"/>
      <c r="E24" s="79"/>
    </row>
    <row r="25" spans="1:9" x14ac:dyDescent="0.2">
      <c r="A25" s="77"/>
      <c r="B25" s="78"/>
      <c r="C25" s="79"/>
      <c r="D25" s="79"/>
      <c r="E25" s="79"/>
    </row>
    <row r="26" spans="1:9" x14ac:dyDescent="0.2">
      <c r="A26" s="77"/>
      <c r="B26" s="80"/>
      <c r="C26" s="81"/>
      <c r="D26" s="81"/>
      <c r="E26" s="81"/>
    </row>
    <row r="27" spans="1:9" x14ac:dyDescent="0.2">
      <c r="A27" s="77"/>
      <c r="B27" s="80"/>
      <c r="C27" s="81"/>
      <c r="D27" s="81"/>
      <c r="E27" s="81"/>
    </row>
    <row r="28" spans="1:9" x14ac:dyDescent="0.2">
      <c r="A28" s="77"/>
      <c r="B28" s="80"/>
      <c r="C28" s="81"/>
      <c r="D28" s="81"/>
      <c r="E28" s="81"/>
    </row>
    <row r="29" spans="1:9" x14ac:dyDescent="0.2">
      <c r="A29" s="77"/>
      <c r="B29" s="77"/>
      <c r="C29" s="77"/>
      <c r="D29" s="77"/>
      <c r="E29" s="77"/>
    </row>
    <row r="42" spans="1:3" x14ac:dyDescent="0.2">
      <c r="A42" s="82"/>
      <c r="B42" s="83"/>
      <c r="C42" s="84"/>
    </row>
    <row r="43" spans="1:3" x14ac:dyDescent="0.2">
      <c r="A43" s="82"/>
      <c r="B43" s="85"/>
      <c r="C43" s="84"/>
    </row>
    <row r="44" spans="1:3" x14ac:dyDescent="0.2">
      <c r="A44" s="82"/>
      <c r="B44" s="83"/>
      <c r="C44" s="84"/>
    </row>
    <row r="45" spans="1:3" x14ac:dyDescent="0.2">
      <c r="A45" s="82"/>
      <c r="B45" s="83"/>
      <c r="C45" s="84"/>
    </row>
    <row r="46" spans="1:3" x14ac:dyDescent="0.2">
      <c r="A46" s="82"/>
      <c r="B46" s="83"/>
      <c r="C46" s="84"/>
    </row>
    <row r="47" spans="1:3" x14ac:dyDescent="0.2">
      <c r="A47" s="82"/>
      <c r="B47" s="83"/>
      <c r="C47" s="84"/>
    </row>
    <row r="48" spans="1:3" x14ac:dyDescent="0.2">
      <c r="B48" s="83"/>
      <c r="C48" s="84"/>
    </row>
    <row r="49" spans="2:3" x14ac:dyDescent="0.2">
      <c r="B49" s="83"/>
      <c r="C49" s="84"/>
    </row>
    <row r="50" spans="2:3" x14ac:dyDescent="0.2">
      <c r="B50" s="83"/>
      <c r="C50" s="84"/>
    </row>
    <row r="51" spans="2:3" x14ac:dyDescent="0.2">
      <c r="B51" s="83"/>
      <c r="C51" s="84"/>
    </row>
    <row r="52" spans="2:3" x14ac:dyDescent="0.2">
      <c r="B52" s="83"/>
      <c r="C52" s="84"/>
    </row>
    <row r="53" spans="2:3" x14ac:dyDescent="0.2">
      <c r="B53" s="83"/>
      <c r="C53" s="84"/>
    </row>
    <row r="54" spans="2:3" x14ac:dyDescent="0.2">
      <c r="B54" s="83"/>
      <c r="C54" s="84"/>
    </row>
    <row r="55" spans="2:3" x14ac:dyDescent="0.2">
      <c r="B55" s="83"/>
      <c r="C55" s="84"/>
    </row>
    <row r="56" spans="2:3" x14ac:dyDescent="0.2">
      <c r="B56" s="83"/>
      <c r="C56" s="84"/>
    </row>
    <row r="57" spans="2:3" x14ac:dyDescent="0.2">
      <c r="B57" s="83"/>
      <c r="C57" s="84"/>
    </row>
    <row r="58" spans="2:3" x14ac:dyDescent="0.2">
      <c r="B58" s="83"/>
      <c r="C58" s="84"/>
    </row>
    <row r="59" spans="2:3" x14ac:dyDescent="0.2">
      <c r="B59" s="86"/>
    </row>
    <row r="60" spans="2:3" x14ac:dyDescent="0.2">
      <c r="B60" s="86"/>
    </row>
    <row r="61" spans="2:3" x14ac:dyDescent="0.2">
      <c r="B61" s="86"/>
    </row>
    <row r="62" spans="2:3" x14ac:dyDescent="0.2">
      <c r="B62" s="86"/>
    </row>
    <row r="63" spans="2:3" x14ac:dyDescent="0.2">
      <c r="B63" s="86"/>
    </row>
    <row r="64" spans="2:3" x14ac:dyDescent="0.2">
      <c r="B64" s="86"/>
    </row>
    <row r="65" spans="2:2" x14ac:dyDescent="0.2">
      <c r="B65" s="86"/>
    </row>
    <row r="66" spans="2:2" x14ac:dyDescent="0.2">
      <c r="B66" s="86"/>
    </row>
    <row r="67" spans="2:2" x14ac:dyDescent="0.2">
      <c r="B67" s="86"/>
    </row>
    <row r="68" spans="2:2" x14ac:dyDescent="0.2">
      <c r="B68" s="86"/>
    </row>
    <row r="69" spans="2:2" x14ac:dyDescent="0.2">
      <c r="B69" s="86"/>
    </row>
    <row r="70" spans="2:2" x14ac:dyDescent="0.2">
      <c r="B70" s="86"/>
    </row>
    <row r="71" spans="2:2" x14ac:dyDescent="0.2">
      <c r="B71" s="86"/>
    </row>
    <row r="72" spans="2:2" x14ac:dyDescent="0.2">
      <c r="B72" s="86"/>
    </row>
    <row r="73" spans="2:2" x14ac:dyDescent="0.2">
      <c r="B73" s="86"/>
    </row>
    <row r="74" spans="2:2" x14ac:dyDescent="0.2">
      <c r="B74" s="86"/>
    </row>
    <row r="75" spans="2:2" x14ac:dyDescent="0.2">
      <c r="B75" s="86"/>
    </row>
    <row r="76" spans="2:2" x14ac:dyDescent="0.2">
      <c r="B76" s="86"/>
    </row>
    <row r="77" spans="2:2" x14ac:dyDescent="0.2">
      <c r="B77" s="86"/>
    </row>
    <row r="78" spans="2:2" x14ac:dyDescent="0.2">
      <c r="B78" s="86"/>
    </row>
    <row r="79" spans="2:2" x14ac:dyDescent="0.2">
      <c r="B79" s="86"/>
    </row>
    <row r="80" spans="2:2" x14ac:dyDescent="0.2">
      <c r="B80" s="86"/>
    </row>
    <row r="81" spans="2:2" x14ac:dyDescent="0.2">
      <c r="B81" s="86"/>
    </row>
    <row r="82" spans="2:2" x14ac:dyDescent="0.2">
      <c r="B82" s="86"/>
    </row>
    <row r="83" spans="2:2" x14ac:dyDescent="0.2">
      <c r="B83" s="86"/>
    </row>
    <row r="84" spans="2:2" x14ac:dyDescent="0.2">
      <c r="B84" s="86"/>
    </row>
    <row r="85" spans="2:2" x14ac:dyDescent="0.2">
      <c r="B85" s="86"/>
    </row>
    <row r="86" spans="2:2" x14ac:dyDescent="0.2">
      <c r="B86" s="86"/>
    </row>
    <row r="87" spans="2:2" x14ac:dyDescent="0.2">
      <c r="B87" s="86"/>
    </row>
    <row r="88" spans="2:2" x14ac:dyDescent="0.2">
      <c r="B88" s="86"/>
    </row>
    <row r="89" spans="2:2" x14ac:dyDescent="0.2">
      <c r="B89" s="86"/>
    </row>
    <row r="90" spans="2:2" x14ac:dyDescent="0.2">
      <c r="B90" s="86"/>
    </row>
    <row r="91" spans="2:2" x14ac:dyDescent="0.2">
      <c r="B91" s="86"/>
    </row>
    <row r="92" spans="2:2" x14ac:dyDescent="0.2">
      <c r="B92" s="86"/>
    </row>
    <row r="93" spans="2:2" x14ac:dyDescent="0.2">
      <c r="B93" s="86"/>
    </row>
    <row r="94" spans="2:2" x14ac:dyDescent="0.2">
      <c r="B94" s="86"/>
    </row>
    <row r="95" spans="2:2" x14ac:dyDescent="0.2">
      <c r="B95" s="86"/>
    </row>
    <row r="96" spans="2:2" x14ac:dyDescent="0.2">
      <c r="B96" s="86"/>
    </row>
    <row r="97" spans="2:2" x14ac:dyDescent="0.2">
      <c r="B97" s="86"/>
    </row>
    <row r="98" spans="2:2" x14ac:dyDescent="0.2">
      <c r="B98" s="86"/>
    </row>
    <row r="99" spans="2:2" x14ac:dyDescent="0.2">
      <c r="B99" s="86"/>
    </row>
    <row r="100" spans="2:2" x14ac:dyDescent="0.2">
      <c r="B100" s="86"/>
    </row>
    <row r="101" spans="2:2" x14ac:dyDescent="0.2">
      <c r="B101" s="86"/>
    </row>
    <row r="102" spans="2:2" x14ac:dyDescent="0.2">
      <c r="B102" s="86"/>
    </row>
    <row r="103" spans="2:2" x14ac:dyDescent="0.2">
      <c r="B103" s="86"/>
    </row>
    <row r="104" spans="2:2" x14ac:dyDescent="0.2">
      <c r="B104" s="86"/>
    </row>
    <row r="105" spans="2:2" x14ac:dyDescent="0.2">
      <c r="B105" s="86"/>
    </row>
    <row r="106" spans="2:2" x14ac:dyDescent="0.2">
      <c r="B106" s="86"/>
    </row>
    <row r="107" spans="2:2" x14ac:dyDescent="0.2">
      <c r="B107" s="86"/>
    </row>
    <row r="108" spans="2:2" x14ac:dyDescent="0.2">
      <c r="B108" s="86"/>
    </row>
    <row r="109" spans="2:2" x14ac:dyDescent="0.2">
      <c r="B109" s="86"/>
    </row>
    <row r="110" spans="2:2" x14ac:dyDescent="0.2">
      <c r="B110" s="86"/>
    </row>
    <row r="111" spans="2:2" x14ac:dyDescent="0.2">
      <c r="B111" s="86"/>
    </row>
    <row r="112" spans="2:2" x14ac:dyDescent="0.2">
      <c r="B112" s="86"/>
    </row>
    <row r="113" spans="2:2" x14ac:dyDescent="0.2">
      <c r="B113" s="86"/>
    </row>
    <row r="114" spans="2:2" x14ac:dyDescent="0.2">
      <c r="B114" s="86"/>
    </row>
    <row r="115" spans="2:2" x14ac:dyDescent="0.2">
      <c r="B115" s="86"/>
    </row>
    <row r="116" spans="2:2" x14ac:dyDescent="0.2">
      <c r="B116" s="86"/>
    </row>
    <row r="117" spans="2:2" x14ac:dyDescent="0.2">
      <c r="B117" s="86"/>
    </row>
    <row r="118" spans="2:2" x14ac:dyDescent="0.2">
      <c r="B118" s="86"/>
    </row>
    <row r="119" spans="2:2" x14ac:dyDescent="0.2">
      <c r="B119" s="86"/>
    </row>
    <row r="120" spans="2:2" x14ac:dyDescent="0.2">
      <c r="B120" s="86"/>
    </row>
    <row r="121" spans="2:2" x14ac:dyDescent="0.2">
      <c r="B121" s="86"/>
    </row>
    <row r="122" spans="2:2" x14ac:dyDescent="0.2">
      <c r="B122" s="86"/>
    </row>
    <row r="123" spans="2:2" x14ac:dyDescent="0.2">
      <c r="B123" s="86"/>
    </row>
    <row r="124" spans="2:2" x14ac:dyDescent="0.2">
      <c r="B124" s="86"/>
    </row>
    <row r="125" spans="2:2" x14ac:dyDescent="0.2">
      <c r="B125" s="86"/>
    </row>
    <row r="126" spans="2:2" x14ac:dyDescent="0.2">
      <c r="B126" s="86"/>
    </row>
    <row r="127" spans="2:2" x14ac:dyDescent="0.2">
      <c r="B127" s="86"/>
    </row>
    <row r="128" spans="2:2" x14ac:dyDescent="0.2">
      <c r="B128" s="86"/>
    </row>
    <row r="129" spans="2:2" x14ac:dyDescent="0.2">
      <c r="B129" s="86"/>
    </row>
    <row r="130" spans="2:2" x14ac:dyDescent="0.2">
      <c r="B130" s="86"/>
    </row>
    <row r="131" spans="2:2" x14ac:dyDescent="0.2">
      <c r="B131" s="86"/>
    </row>
    <row r="132" spans="2:2" x14ac:dyDescent="0.2">
      <c r="B132" s="86"/>
    </row>
    <row r="133" spans="2:2" x14ac:dyDescent="0.2">
      <c r="B133" s="86"/>
    </row>
    <row r="134" spans="2:2" x14ac:dyDescent="0.2">
      <c r="B134" s="86"/>
    </row>
    <row r="135" spans="2:2" x14ac:dyDescent="0.2">
      <c r="B135" s="86"/>
    </row>
    <row r="136" spans="2:2" x14ac:dyDescent="0.2">
      <c r="B136" s="86"/>
    </row>
    <row r="137" spans="2:2" x14ac:dyDescent="0.2">
      <c r="B137" s="86"/>
    </row>
    <row r="138" spans="2:2" x14ac:dyDescent="0.2">
      <c r="B138" s="86"/>
    </row>
    <row r="139" spans="2:2" x14ac:dyDescent="0.2">
      <c r="B139" s="86"/>
    </row>
    <row r="140" spans="2:2" x14ac:dyDescent="0.2">
      <c r="B140" s="86"/>
    </row>
    <row r="141" spans="2:2" x14ac:dyDescent="0.2">
      <c r="B141" s="86"/>
    </row>
    <row r="142" spans="2:2" x14ac:dyDescent="0.2">
      <c r="B142" s="86"/>
    </row>
    <row r="143" spans="2:2" x14ac:dyDescent="0.2">
      <c r="B143" s="86"/>
    </row>
    <row r="144" spans="2:2" x14ac:dyDescent="0.2">
      <c r="B144" s="86"/>
    </row>
    <row r="145" spans="2:2" x14ac:dyDescent="0.2">
      <c r="B145" s="86"/>
    </row>
    <row r="146" spans="2:2" x14ac:dyDescent="0.2">
      <c r="B146" s="86"/>
    </row>
    <row r="147" spans="2:2" x14ac:dyDescent="0.2">
      <c r="B147" s="86"/>
    </row>
    <row r="148" spans="2:2" x14ac:dyDescent="0.2">
      <c r="B148" s="86"/>
    </row>
    <row r="149" spans="2:2" x14ac:dyDescent="0.2">
      <c r="B149" s="86"/>
    </row>
    <row r="150" spans="2:2" x14ac:dyDescent="0.2">
      <c r="B150" s="86"/>
    </row>
    <row r="151" spans="2:2" x14ac:dyDescent="0.2">
      <c r="B151" s="86"/>
    </row>
    <row r="152" spans="2:2" x14ac:dyDescent="0.2">
      <c r="B152" s="86"/>
    </row>
    <row r="153" spans="2:2" x14ac:dyDescent="0.2">
      <c r="B153" s="86"/>
    </row>
    <row r="154" spans="2:2" x14ac:dyDescent="0.2">
      <c r="B154" s="86"/>
    </row>
    <row r="155" spans="2:2" x14ac:dyDescent="0.2">
      <c r="B155" s="86"/>
    </row>
    <row r="156" spans="2:2" x14ac:dyDescent="0.2">
      <c r="B156" s="86"/>
    </row>
    <row r="157" spans="2:2" x14ac:dyDescent="0.2">
      <c r="B157" s="86"/>
    </row>
    <row r="158" spans="2:2" x14ac:dyDescent="0.2">
      <c r="B158" s="86"/>
    </row>
    <row r="159" spans="2:2" x14ac:dyDescent="0.2">
      <c r="B159" s="86"/>
    </row>
    <row r="160" spans="2:2" x14ac:dyDescent="0.2">
      <c r="B160" s="86"/>
    </row>
    <row r="161" spans="2:2" x14ac:dyDescent="0.2">
      <c r="B161" s="86"/>
    </row>
    <row r="162" spans="2:2" x14ac:dyDescent="0.2">
      <c r="B162" s="86"/>
    </row>
    <row r="163" spans="2:2" x14ac:dyDescent="0.2">
      <c r="B163" s="86"/>
    </row>
    <row r="164" spans="2:2" x14ac:dyDescent="0.2">
      <c r="B164" s="86"/>
    </row>
    <row r="165" spans="2:2" x14ac:dyDescent="0.2">
      <c r="B165" s="86"/>
    </row>
    <row r="166" spans="2:2" x14ac:dyDescent="0.2">
      <c r="B166" s="86"/>
    </row>
    <row r="167" spans="2:2" x14ac:dyDescent="0.2">
      <c r="B167" s="86"/>
    </row>
    <row r="168" spans="2:2" x14ac:dyDescent="0.2">
      <c r="B168" s="86"/>
    </row>
    <row r="169" spans="2:2" x14ac:dyDescent="0.2">
      <c r="B169" s="86"/>
    </row>
    <row r="170" spans="2:2" x14ac:dyDescent="0.2">
      <c r="B170" s="86"/>
    </row>
    <row r="171" spans="2:2" x14ac:dyDescent="0.2">
      <c r="B171" s="86"/>
    </row>
    <row r="172" spans="2:2" x14ac:dyDescent="0.2">
      <c r="B172" s="86"/>
    </row>
    <row r="173" spans="2:2" x14ac:dyDescent="0.2">
      <c r="B173" s="86"/>
    </row>
    <row r="174" spans="2:2" x14ac:dyDescent="0.2">
      <c r="B174" s="86"/>
    </row>
    <row r="175" spans="2:2" x14ac:dyDescent="0.2">
      <c r="B175" s="86"/>
    </row>
    <row r="176" spans="2:2" x14ac:dyDescent="0.2">
      <c r="B176" s="86"/>
    </row>
    <row r="177" spans="2:2" x14ac:dyDescent="0.2">
      <c r="B177" s="86"/>
    </row>
    <row r="178" spans="2:2" x14ac:dyDescent="0.2">
      <c r="B178" s="86"/>
    </row>
    <row r="179" spans="2:2" x14ac:dyDescent="0.2">
      <c r="B179" s="86"/>
    </row>
    <row r="180" spans="2:2" x14ac:dyDescent="0.2">
      <c r="B180" s="86"/>
    </row>
    <row r="181" spans="2:2" x14ac:dyDescent="0.2">
      <c r="B181" s="86"/>
    </row>
    <row r="182" spans="2:2" x14ac:dyDescent="0.2">
      <c r="B182" s="86"/>
    </row>
    <row r="183" spans="2:2" x14ac:dyDescent="0.2">
      <c r="B183" s="86"/>
    </row>
    <row r="184" spans="2:2" x14ac:dyDescent="0.2">
      <c r="B184" s="86"/>
    </row>
    <row r="185" spans="2:2" x14ac:dyDescent="0.2">
      <c r="B185" s="86"/>
    </row>
    <row r="186" spans="2:2" x14ac:dyDescent="0.2">
      <c r="B186" s="86"/>
    </row>
    <row r="187" spans="2:2" x14ac:dyDescent="0.2">
      <c r="B187" s="86"/>
    </row>
    <row r="188" spans="2:2" x14ac:dyDescent="0.2">
      <c r="B188" s="86"/>
    </row>
    <row r="189" spans="2:2" x14ac:dyDescent="0.2">
      <c r="B189" s="86"/>
    </row>
    <row r="190" spans="2:2" x14ac:dyDescent="0.2">
      <c r="B190" s="86"/>
    </row>
    <row r="191" spans="2:2" x14ac:dyDescent="0.2">
      <c r="B191" s="86"/>
    </row>
    <row r="192" spans="2:2" x14ac:dyDescent="0.2">
      <c r="B192" s="86"/>
    </row>
    <row r="193" spans="2:2" x14ac:dyDescent="0.2">
      <c r="B193" s="86"/>
    </row>
    <row r="194" spans="2:2" x14ac:dyDescent="0.2">
      <c r="B194" s="86"/>
    </row>
    <row r="195" spans="2:2" x14ac:dyDescent="0.2">
      <c r="B195" s="86"/>
    </row>
    <row r="196" spans="2:2" x14ac:dyDescent="0.2">
      <c r="B196" s="86"/>
    </row>
    <row r="197" spans="2:2" x14ac:dyDescent="0.2">
      <c r="B197" s="86"/>
    </row>
    <row r="198" spans="2:2" x14ac:dyDescent="0.2">
      <c r="B198" s="86"/>
    </row>
    <row r="199" spans="2:2" x14ac:dyDescent="0.2">
      <c r="B199" s="86"/>
    </row>
    <row r="200" spans="2:2" x14ac:dyDescent="0.2">
      <c r="B200" s="86"/>
    </row>
    <row r="201" spans="2:2" x14ac:dyDescent="0.2">
      <c r="B201" s="86"/>
    </row>
    <row r="202" spans="2:2" x14ac:dyDescent="0.2">
      <c r="B202" s="86"/>
    </row>
    <row r="203" spans="2:2" x14ac:dyDescent="0.2">
      <c r="B203" s="86"/>
    </row>
    <row r="204" spans="2:2" x14ac:dyDescent="0.2">
      <c r="B204" s="86"/>
    </row>
    <row r="205" spans="2:2" x14ac:dyDescent="0.2">
      <c r="B205" s="86"/>
    </row>
    <row r="206" spans="2:2" x14ac:dyDescent="0.2">
      <c r="B206" s="86"/>
    </row>
    <row r="207" spans="2:2" x14ac:dyDescent="0.2">
      <c r="B207" s="86"/>
    </row>
    <row r="208" spans="2:2" x14ac:dyDescent="0.2">
      <c r="B208" s="86"/>
    </row>
    <row r="209" spans="2:2" x14ac:dyDescent="0.2">
      <c r="B209" s="86"/>
    </row>
    <row r="210" spans="2:2" x14ac:dyDescent="0.2">
      <c r="B210" s="86"/>
    </row>
    <row r="211" spans="2:2" x14ac:dyDescent="0.2">
      <c r="B211" s="86"/>
    </row>
    <row r="212" spans="2:2" x14ac:dyDescent="0.2">
      <c r="B212" s="86"/>
    </row>
    <row r="213" spans="2:2" x14ac:dyDescent="0.2">
      <c r="B213" s="86"/>
    </row>
    <row r="214" spans="2:2" x14ac:dyDescent="0.2">
      <c r="B214" s="86"/>
    </row>
    <row r="215" spans="2:2" x14ac:dyDescent="0.2">
      <c r="B215" s="86"/>
    </row>
    <row r="216" spans="2:2" x14ac:dyDescent="0.2">
      <c r="B216" s="86"/>
    </row>
    <row r="217" spans="2:2" x14ac:dyDescent="0.2">
      <c r="B217" s="86"/>
    </row>
    <row r="218" spans="2:2" x14ac:dyDescent="0.2">
      <c r="B218" s="86"/>
    </row>
    <row r="219" spans="2:2" x14ac:dyDescent="0.2">
      <c r="B219" s="86"/>
    </row>
    <row r="220" spans="2:2" x14ac:dyDescent="0.2">
      <c r="B220" s="86"/>
    </row>
    <row r="221" spans="2:2" x14ac:dyDescent="0.2">
      <c r="B221" s="86"/>
    </row>
  </sheetData>
  <mergeCells count="12">
    <mergeCell ref="A12:I12"/>
    <mergeCell ref="F7:H7"/>
    <mergeCell ref="E8:I8"/>
    <mergeCell ref="E9:I9"/>
    <mergeCell ref="E10:I10"/>
    <mergeCell ref="A11:I11"/>
    <mergeCell ref="D13:E13"/>
    <mergeCell ref="A14:A16"/>
    <mergeCell ref="B14:B16"/>
    <mergeCell ref="C14:E14"/>
    <mergeCell ref="F14:I14"/>
    <mergeCell ref="D15:E1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RowHeight="16.5" x14ac:dyDescent="0.3"/>
  <cols>
    <col min="1" max="1" width="7.7109375" style="87" customWidth="1"/>
    <col min="2" max="2" width="61.7109375" style="1" customWidth="1"/>
    <col min="3" max="3" width="7.85546875" style="87" customWidth="1"/>
    <col min="4" max="4" width="14.28515625" style="87" customWidth="1"/>
    <col min="5" max="5" width="14.42578125" style="87" customWidth="1"/>
    <col min="6" max="6" width="13.42578125" style="87" customWidth="1"/>
    <col min="7" max="10" width="12.7109375" style="87" customWidth="1"/>
    <col min="11" max="11" width="9.5703125" style="87" bestFit="1" customWidth="1"/>
    <col min="12" max="12" width="11.42578125" style="87" customWidth="1"/>
    <col min="13" max="13" width="14.28515625" style="87" customWidth="1"/>
    <col min="14" max="14" width="10.42578125" style="87" customWidth="1"/>
    <col min="15" max="16384" width="9.140625" style="87"/>
  </cols>
  <sheetData>
    <row r="1" spans="1:252" x14ac:dyDescent="0.3">
      <c r="E1" s="88"/>
      <c r="F1" s="89" t="s">
        <v>320</v>
      </c>
      <c r="G1" s="89"/>
      <c r="H1" s="89"/>
      <c r="I1" s="89"/>
    </row>
    <row r="2" spans="1:252" x14ac:dyDescent="0.3">
      <c r="E2" s="155" t="s">
        <v>307</v>
      </c>
      <c r="F2" s="155"/>
      <c r="G2" s="155"/>
      <c r="H2" s="155"/>
      <c r="I2" s="155"/>
    </row>
    <row r="3" spans="1:252" x14ac:dyDescent="0.3">
      <c r="E3" s="155" t="s">
        <v>386</v>
      </c>
      <c r="F3" s="155"/>
      <c r="G3" s="155"/>
      <c r="H3" s="155"/>
      <c r="I3" s="155"/>
    </row>
    <row r="4" spans="1:252" x14ac:dyDescent="0.3">
      <c r="E4" s="155" t="s">
        <v>389</v>
      </c>
      <c r="F4" s="155"/>
      <c r="G4" s="155"/>
      <c r="H4" s="155"/>
      <c r="I4" s="155"/>
    </row>
    <row r="5" spans="1:252" hidden="1" x14ac:dyDescent="0.3">
      <c r="E5" s="62"/>
      <c r="F5" s="155"/>
      <c r="G5" s="155"/>
      <c r="H5" s="155"/>
      <c r="I5" s="62"/>
    </row>
    <row r="6" spans="1:252" hidden="1" x14ac:dyDescent="0.3">
      <c r="E6" s="155"/>
      <c r="F6" s="155"/>
      <c r="G6" s="155"/>
      <c r="H6" s="155"/>
      <c r="I6" s="155"/>
      <c r="J6" s="90"/>
    </row>
    <row r="7" spans="1:252" hidden="1" x14ac:dyDescent="0.3">
      <c r="E7" s="155"/>
      <c r="F7" s="155"/>
      <c r="G7" s="155"/>
      <c r="H7" s="155"/>
      <c r="I7" s="155"/>
      <c r="J7" s="91"/>
    </row>
    <row r="8" spans="1:252" hidden="1" x14ac:dyDescent="0.3">
      <c r="E8" s="155"/>
      <c r="F8" s="155"/>
      <c r="G8" s="155"/>
      <c r="H8" s="155"/>
      <c r="I8" s="155"/>
      <c r="J8" s="91"/>
    </row>
    <row r="9" spans="1:252" x14ac:dyDescent="0.3">
      <c r="E9" s="62"/>
      <c r="F9" s="62"/>
      <c r="G9" s="62"/>
      <c r="H9" s="62"/>
      <c r="I9" s="62"/>
      <c r="J9" s="91"/>
    </row>
    <row r="10" spans="1:252" x14ac:dyDescent="0.3">
      <c r="A10" s="156" t="s">
        <v>321</v>
      </c>
      <c r="B10" s="156"/>
      <c r="C10" s="156"/>
      <c r="D10" s="156"/>
      <c r="E10" s="156"/>
      <c r="F10" s="156"/>
      <c r="G10" s="156"/>
      <c r="H10" s="156"/>
      <c r="I10" s="156"/>
      <c r="J10" s="156"/>
    </row>
    <row r="11" spans="1:252" x14ac:dyDescent="0.3">
      <c r="A11" s="157" t="s">
        <v>322</v>
      </c>
      <c r="B11" s="157"/>
      <c r="C11" s="157"/>
      <c r="D11" s="157"/>
      <c r="E11" s="157"/>
      <c r="F11" s="157"/>
      <c r="G11" s="157"/>
      <c r="H11" s="157"/>
      <c r="I11" s="157"/>
      <c r="J11" s="157"/>
    </row>
    <row r="12" spans="1:252" ht="34.5" customHeight="1" x14ac:dyDescent="0.3">
      <c r="A12" s="92" t="s">
        <v>323</v>
      </c>
      <c r="B12" s="93" t="s">
        <v>142</v>
      </c>
      <c r="C12" s="94"/>
      <c r="D12" s="158" t="s">
        <v>138</v>
      </c>
      <c r="E12" s="160" t="s">
        <v>324</v>
      </c>
      <c r="F12" s="161"/>
      <c r="G12" s="150" t="s">
        <v>325</v>
      </c>
      <c r="H12" s="151"/>
      <c r="I12" s="151"/>
      <c r="J12" s="152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</row>
    <row r="13" spans="1:252" ht="49.5" x14ac:dyDescent="0.3">
      <c r="A13" s="94"/>
      <c r="B13" s="93" t="s">
        <v>326</v>
      </c>
      <c r="C13" s="96" t="s">
        <v>327</v>
      </c>
      <c r="D13" s="159"/>
      <c r="E13" s="97" t="s">
        <v>328</v>
      </c>
      <c r="F13" s="97" t="s">
        <v>140</v>
      </c>
      <c r="G13" s="66" t="s">
        <v>132</v>
      </c>
      <c r="H13" s="66" t="s">
        <v>133</v>
      </c>
      <c r="I13" s="66" t="s">
        <v>134</v>
      </c>
      <c r="J13" s="66" t="s">
        <v>135</v>
      </c>
      <c r="L13" s="87" t="s">
        <v>310</v>
      </c>
    </row>
    <row r="14" spans="1:252" x14ac:dyDescent="0.3">
      <c r="A14" s="98">
        <v>1</v>
      </c>
      <c r="B14" s="99">
        <v>2</v>
      </c>
      <c r="C14" s="98">
        <v>3</v>
      </c>
      <c r="D14" s="100">
        <v>4</v>
      </c>
      <c r="E14" s="100">
        <v>5</v>
      </c>
      <c r="F14" s="100">
        <v>6</v>
      </c>
      <c r="G14" s="101">
        <v>7</v>
      </c>
      <c r="H14" s="102">
        <v>8</v>
      </c>
      <c r="I14" s="102">
        <v>9</v>
      </c>
      <c r="J14" s="102">
        <v>10</v>
      </c>
    </row>
    <row r="15" spans="1:252" ht="33" x14ac:dyDescent="0.3">
      <c r="A15" s="103">
        <v>8010</v>
      </c>
      <c r="B15" s="104" t="s">
        <v>329</v>
      </c>
      <c r="C15" s="105"/>
      <c r="D15" s="106">
        <v>754941.92240000004</v>
      </c>
      <c r="E15" s="106">
        <v>45622.41</v>
      </c>
      <c r="F15" s="106">
        <v>709319.51240000001</v>
      </c>
      <c r="G15" s="106">
        <v>754941.92240000004</v>
      </c>
      <c r="H15" s="106">
        <v>754941.92240000004</v>
      </c>
      <c r="I15" s="106">
        <v>754941.92240000004</v>
      </c>
      <c r="J15" s="106">
        <v>754941.92240000004</v>
      </c>
    </row>
    <row r="16" spans="1:252" x14ac:dyDescent="0.3">
      <c r="A16" s="103"/>
      <c r="B16" s="104" t="s">
        <v>129</v>
      </c>
      <c r="C16" s="103"/>
      <c r="D16" s="107"/>
      <c r="E16" s="107"/>
      <c r="F16" s="107"/>
      <c r="G16" s="108"/>
      <c r="H16" s="109"/>
      <c r="I16" s="109"/>
      <c r="J16" s="109"/>
    </row>
    <row r="17" spans="1:10" ht="33" x14ac:dyDescent="0.3">
      <c r="A17" s="103">
        <v>8100</v>
      </c>
      <c r="B17" s="104" t="s">
        <v>330</v>
      </c>
      <c r="C17" s="103"/>
      <c r="D17" s="110"/>
      <c r="E17" s="110"/>
      <c r="F17" s="110"/>
      <c r="G17" s="109"/>
      <c r="H17" s="109"/>
      <c r="I17" s="109"/>
      <c r="J17" s="109"/>
    </row>
    <row r="18" spans="1:10" x14ac:dyDescent="0.3">
      <c r="A18" s="103"/>
      <c r="B18" s="111" t="s">
        <v>129</v>
      </c>
      <c r="C18" s="103"/>
      <c r="D18" s="103"/>
      <c r="E18" s="103"/>
      <c r="F18" s="103"/>
      <c r="G18" s="109"/>
      <c r="H18" s="109"/>
      <c r="I18" s="109"/>
      <c r="J18" s="109"/>
    </row>
    <row r="19" spans="1:10" x14ac:dyDescent="0.3">
      <c r="A19" s="103">
        <v>8110</v>
      </c>
      <c r="B19" s="112" t="s">
        <v>331</v>
      </c>
      <c r="C19" s="103"/>
      <c r="D19" s="113"/>
      <c r="E19" s="103"/>
      <c r="F19" s="113"/>
      <c r="G19" s="109"/>
      <c r="H19" s="109"/>
      <c r="I19" s="109"/>
      <c r="J19" s="109"/>
    </row>
    <row r="20" spans="1:10" x14ac:dyDescent="0.3">
      <c r="A20" s="103"/>
      <c r="B20" s="104" t="s">
        <v>129</v>
      </c>
      <c r="C20" s="103"/>
      <c r="D20" s="113"/>
      <c r="E20" s="103"/>
      <c r="F20" s="113"/>
      <c r="G20" s="109"/>
      <c r="H20" s="109"/>
      <c r="I20" s="109"/>
      <c r="J20" s="109"/>
    </row>
    <row r="21" spans="1:10" ht="33" x14ac:dyDescent="0.3">
      <c r="A21" s="103">
        <v>8111</v>
      </c>
      <c r="B21" s="104" t="s">
        <v>332</v>
      </c>
      <c r="C21" s="103"/>
      <c r="D21" s="103"/>
      <c r="E21" s="113" t="s">
        <v>333</v>
      </c>
      <c r="F21" s="103"/>
      <c r="G21" s="109"/>
      <c r="H21" s="109"/>
      <c r="I21" s="109"/>
      <c r="J21" s="109"/>
    </row>
    <row r="22" spans="1:10" x14ac:dyDescent="0.3">
      <c r="A22" s="103"/>
      <c r="B22" s="104" t="s">
        <v>220</v>
      </c>
      <c r="C22" s="103"/>
      <c r="D22" s="103"/>
      <c r="E22" s="113"/>
      <c r="F22" s="103"/>
      <c r="G22" s="109"/>
      <c r="H22" s="109"/>
      <c r="I22" s="109"/>
      <c r="J22" s="109"/>
    </row>
    <row r="23" spans="1:10" x14ac:dyDescent="0.3">
      <c r="A23" s="103">
        <v>8112</v>
      </c>
      <c r="B23" s="114" t="s">
        <v>334</v>
      </c>
      <c r="C23" s="115" t="s">
        <v>335</v>
      </c>
      <c r="D23" s="103"/>
      <c r="E23" s="113" t="s">
        <v>333</v>
      </c>
      <c r="F23" s="103"/>
      <c r="G23" s="109"/>
      <c r="H23" s="109"/>
      <c r="I23" s="109"/>
      <c r="J23" s="109"/>
    </row>
    <row r="24" spans="1:10" x14ac:dyDescent="0.3">
      <c r="A24" s="103">
        <v>8113</v>
      </c>
      <c r="B24" s="114" t="s">
        <v>336</v>
      </c>
      <c r="C24" s="115" t="s">
        <v>337</v>
      </c>
      <c r="D24" s="103"/>
      <c r="E24" s="113" t="s">
        <v>333</v>
      </c>
      <c r="F24" s="103"/>
      <c r="G24" s="109"/>
      <c r="H24" s="109"/>
      <c r="I24" s="109"/>
      <c r="J24" s="109"/>
    </row>
    <row r="25" spans="1:10" ht="33" x14ac:dyDescent="0.3">
      <c r="A25" s="103">
        <v>8120</v>
      </c>
      <c r="B25" s="104" t="s">
        <v>338</v>
      </c>
      <c r="C25" s="115"/>
      <c r="D25" s="116"/>
      <c r="E25" s="117"/>
      <c r="F25" s="116"/>
      <c r="G25" s="109"/>
      <c r="H25" s="109"/>
      <c r="I25" s="109"/>
      <c r="J25" s="109"/>
    </row>
    <row r="26" spans="1:10" x14ac:dyDescent="0.3">
      <c r="A26" s="103"/>
      <c r="B26" s="104" t="s">
        <v>129</v>
      </c>
      <c r="C26" s="115"/>
      <c r="D26" s="116"/>
      <c r="E26" s="117"/>
      <c r="F26" s="116"/>
      <c r="G26" s="109"/>
      <c r="H26" s="109"/>
      <c r="I26" s="109"/>
      <c r="J26" s="109"/>
    </row>
    <row r="27" spans="1:10" x14ac:dyDescent="0.3">
      <c r="A27" s="103">
        <v>8121</v>
      </c>
      <c r="B27" s="104" t="s">
        <v>339</v>
      </c>
      <c r="C27" s="115"/>
      <c r="D27" s="116"/>
      <c r="E27" s="113" t="s">
        <v>333</v>
      </c>
      <c r="F27" s="116"/>
      <c r="G27" s="109"/>
      <c r="H27" s="109"/>
      <c r="I27" s="109"/>
      <c r="J27" s="109"/>
    </row>
    <row r="28" spans="1:10" x14ac:dyDescent="0.3">
      <c r="A28" s="103"/>
      <c r="B28" s="104" t="s">
        <v>220</v>
      </c>
      <c r="C28" s="115"/>
      <c r="D28" s="116"/>
      <c r="E28" s="117"/>
      <c r="F28" s="116"/>
      <c r="G28" s="109"/>
      <c r="H28" s="109"/>
      <c r="I28" s="109"/>
      <c r="J28" s="109"/>
    </row>
    <row r="29" spans="1:10" x14ac:dyDescent="0.3">
      <c r="A29" s="103">
        <v>8122</v>
      </c>
      <c r="B29" s="112" t="s">
        <v>340</v>
      </c>
      <c r="C29" s="115" t="s">
        <v>341</v>
      </c>
      <c r="D29" s="116"/>
      <c r="E29" s="113" t="s">
        <v>333</v>
      </c>
      <c r="F29" s="116"/>
      <c r="G29" s="109"/>
      <c r="H29" s="109"/>
      <c r="I29" s="109"/>
      <c r="J29" s="109"/>
    </row>
    <row r="30" spans="1:10" x14ac:dyDescent="0.3">
      <c r="A30" s="103"/>
      <c r="B30" s="112" t="s">
        <v>220</v>
      </c>
      <c r="C30" s="115"/>
      <c r="D30" s="116"/>
      <c r="E30" s="117"/>
      <c r="F30" s="116"/>
      <c r="G30" s="109"/>
      <c r="H30" s="109"/>
      <c r="I30" s="109"/>
      <c r="J30" s="109"/>
    </row>
    <row r="31" spans="1:10" x14ac:dyDescent="0.3">
      <c r="A31" s="103">
        <v>8123</v>
      </c>
      <c r="B31" s="112" t="s">
        <v>342</v>
      </c>
      <c r="C31" s="115"/>
      <c r="D31" s="116"/>
      <c r="E31" s="113" t="s">
        <v>333</v>
      </c>
      <c r="F31" s="116"/>
      <c r="G31" s="109"/>
      <c r="H31" s="109"/>
      <c r="I31" s="109"/>
      <c r="J31" s="109"/>
    </row>
    <row r="32" spans="1:10" x14ac:dyDescent="0.3">
      <c r="A32" s="103">
        <v>8124</v>
      </c>
      <c r="B32" s="112" t="s">
        <v>343</v>
      </c>
      <c r="C32" s="115"/>
      <c r="D32" s="116"/>
      <c r="E32" s="113" t="s">
        <v>333</v>
      </c>
      <c r="F32" s="116"/>
      <c r="G32" s="109"/>
      <c r="H32" s="109"/>
      <c r="I32" s="109"/>
      <c r="J32" s="109"/>
    </row>
    <row r="33" spans="1:10" x14ac:dyDescent="0.3">
      <c r="A33" s="103">
        <v>8130</v>
      </c>
      <c r="B33" s="112" t="s">
        <v>344</v>
      </c>
      <c r="C33" s="115" t="s">
        <v>345</v>
      </c>
      <c r="D33" s="116"/>
      <c r="E33" s="113" t="s">
        <v>333</v>
      </c>
      <c r="F33" s="116"/>
      <c r="G33" s="109"/>
      <c r="H33" s="109"/>
      <c r="I33" s="109"/>
      <c r="J33" s="109"/>
    </row>
    <row r="34" spans="1:10" x14ac:dyDescent="0.3">
      <c r="A34" s="103"/>
      <c r="B34" s="112" t="s">
        <v>220</v>
      </c>
      <c r="C34" s="115"/>
      <c r="D34" s="116"/>
      <c r="E34" s="117"/>
      <c r="F34" s="116"/>
      <c r="G34" s="109"/>
      <c r="H34" s="109"/>
      <c r="I34" s="109"/>
      <c r="J34" s="109"/>
    </row>
    <row r="35" spans="1:10" x14ac:dyDescent="0.3">
      <c r="A35" s="103">
        <v>8131</v>
      </c>
      <c r="B35" s="112" t="s">
        <v>346</v>
      </c>
      <c r="C35" s="115"/>
      <c r="D35" s="116"/>
      <c r="E35" s="113" t="s">
        <v>333</v>
      </c>
      <c r="F35" s="116"/>
      <c r="G35" s="109"/>
      <c r="H35" s="109"/>
      <c r="I35" s="109"/>
      <c r="J35" s="109"/>
    </row>
    <row r="36" spans="1:10" x14ac:dyDescent="0.3">
      <c r="A36" s="103">
        <v>8132</v>
      </c>
      <c r="B36" s="112" t="s">
        <v>347</v>
      </c>
      <c r="C36" s="115"/>
      <c r="D36" s="116"/>
      <c r="E36" s="113" t="s">
        <v>333</v>
      </c>
      <c r="F36" s="116"/>
      <c r="G36" s="109"/>
      <c r="H36" s="109"/>
      <c r="I36" s="109"/>
      <c r="J36" s="109"/>
    </row>
    <row r="37" spans="1:10" x14ac:dyDescent="0.3">
      <c r="A37" s="103">
        <v>8140</v>
      </c>
      <c r="B37" s="112" t="s">
        <v>348</v>
      </c>
      <c r="C37" s="115"/>
      <c r="D37" s="110"/>
      <c r="E37" s="110"/>
      <c r="F37" s="110"/>
      <c r="G37" s="109"/>
      <c r="H37" s="109"/>
      <c r="I37" s="109"/>
      <c r="J37" s="109"/>
    </row>
    <row r="38" spans="1:10" x14ac:dyDescent="0.3">
      <c r="A38" s="103"/>
      <c r="B38" s="104" t="s">
        <v>220</v>
      </c>
      <c r="C38" s="115"/>
      <c r="D38" s="118"/>
      <c r="E38" s="119"/>
      <c r="F38" s="118"/>
      <c r="G38" s="109"/>
      <c r="H38" s="109"/>
      <c r="I38" s="109"/>
      <c r="J38" s="109"/>
    </row>
    <row r="39" spans="1:10" x14ac:dyDescent="0.3">
      <c r="A39" s="103">
        <v>8141</v>
      </c>
      <c r="B39" s="112" t="s">
        <v>349</v>
      </c>
      <c r="C39" s="115" t="s">
        <v>341</v>
      </c>
      <c r="D39" s="118"/>
      <c r="E39" s="119"/>
      <c r="F39" s="118"/>
      <c r="G39" s="109"/>
      <c r="H39" s="109"/>
      <c r="I39" s="109"/>
      <c r="J39" s="109"/>
    </row>
    <row r="40" spans="1:10" x14ac:dyDescent="0.3">
      <c r="A40" s="103"/>
      <c r="B40" s="112" t="s">
        <v>220</v>
      </c>
      <c r="C40" s="115"/>
      <c r="D40" s="118"/>
      <c r="E40" s="119"/>
      <c r="F40" s="118"/>
      <c r="G40" s="109"/>
      <c r="H40" s="109"/>
      <c r="I40" s="109"/>
      <c r="J40" s="109"/>
    </row>
    <row r="41" spans="1:10" x14ac:dyDescent="0.3">
      <c r="A41" s="103">
        <v>8142</v>
      </c>
      <c r="B41" s="112" t="s">
        <v>350</v>
      </c>
      <c r="C41" s="115"/>
      <c r="D41" s="118"/>
      <c r="E41" s="119"/>
      <c r="F41" s="120" t="s">
        <v>333</v>
      </c>
      <c r="G41" s="109"/>
      <c r="H41" s="109"/>
      <c r="I41" s="109"/>
      <c r="J41" s="109"/>
    </row>
    <row r="42" spans="1:10" x14ac:dyDescent="0.3">
      <c r="A42" s="103">
        <v>8143</v>
      </c>
      <c r="B42" s="112" t="s">
        <v>351</v>
      </c>
      <c r="C42" s="115"/>
      <c r="D42" s="118"/>
      <c r="E42" s="119"/>
      <c r="F42" s="118"/>
      <c r="G42" s="109"/>
      <c r="H42" s="109"/>
      <c r="I42" s="109"/>
      <c r="J42" s="109"/>
    </row>
    <row r="43" spans="1:10" x14ac:dyDescent="0.3">
      <c r="A43" s="103">
        <v>8150</v>
      </c>
      <c r="B43" s="112" t="s">
        <v>352</v>
      </c>
      <c r="C43" s="115" t="s">
        <v>345</v>
      </c>
      <c r="D43" s="118"/>
      <c r="E43" s="119"/>
      <c r="F43" s="118"/>
      <c r="G43" s="109"/>
      <c r="H43" s="109"/>
      <c r="I43" s="109"/>
      <c r="J43" s="109"/>
    </row>
    <row r="44" spans="1:10" x14ac:dyDescent="0.3">
      <c r="A44" s="103"/>
      <c r="B44" s="112" t="s">
        <v>220</v>
      </c>
      <c r="C44" s="115"/>
      <c r="D44" s="118"/>
      <c r="E44" s="119"/>
      <c r="F44" s="118"/>
      <c r="G44" s="109"/>
      <c r="H44" s="109"/>
      <c r="I44" s="109"/>
      <c r="J44" s="109"/>
    </row>
    <row r="45" spans="1:10" x14ac:dyDescent="0.3">
      <c r="A45" s="103">
        <v>8151</v>
      </c>
      <c r="B45" s="112" t="s">
        <v>346</v>
      </c>
      <c r="C45" s="115"/>
      <c r="D45" s="118"/>
      <c r="E45" s="119"/>
      <c r="F45" s="110" t="s">
        <v>0</v>
      </c>
      <c r="G45" s="109"/>
      <c r="H45" s="109"/>
      <c r="I45" s="109"/>
      <c r="J45" s="109"/>
    </row>
    <row r="46" spans="1:10" x14ac:dyDescent="0.3">
      <c r="A46" s="103">
        <v>8152</v>
      </c>
      <c r="B46" s="112" t="s">
        <v>353</v>
      </c>
      <c r="C46" s="115"/>
      <c r="D46" s="118"/>
      <c r="E46" s="119"/>
      <c r="F46" s="118"/>
      <c r="G46" s="109"/>
      <c r="H46" s="109"/>
      <c r="I46" s="109"/>
      <c r="J46" s="109"/>
    </row>
    <row r="47" spans="1:10" ht="49.5" x14ac:dyDescent="0.3">
      <c r="A47" s="103">
        <v>8160</v>
      </c>
      <c r="B47" s="112" t="s">
        <v>354</v>
      </c>
      <c r="C47" s="115"/>
      <c r="D47" s="110"/>
      <c r="E47" s="110"/>
      <c r="F47" s="110"/>
      <c r="G47" s="109"/>
      <c r="H47" s="109"/>
      <c r="I47" s="109"/>
      <c r="J47" s="109"/>
    </row>
    <row r="48" spans="1:10" x14ac:dyDescent="0.3">
      <c r="A48" s="103"/>
      <c r="B48" s="111" t="s">
        <v>129</v>
      </c>
      <c r="C48" s="115"/>
      <c r="D48" s="118"/>
      <c r="E48" s="119"/>
      <c r="F48" s="118"/>
      <c r="G48" s="109"/>
      <c r="H48" s="109"/>
      <c r="I48" s="109"/>
      <c r="J48" s="109"/>
    </row>
    <row r="49" spans="1:10" x14ac:dyDescent="0.3">
      <c r="A49" s="103">
        <v>8161</v>
      </c>
      <c r="B49" s="104" t="s">
        <v>355</v>
      </c>
      <c r="C49" s="115"/>
      <c r="D49" s="110"/>
      <c r="E49" s="120" t="s">
        <v>333</v>
      </c>
      <c r="F49" s="110"/>
      <c r="G49" s="109"/>
      <c r="H49" s="109"/>
      <c r="I49" s="109"/>
      <c r="J49" s="109"/>
    </row>
    <row r="50" spans="1:10" x14ac:dyDescent="0.3">
      <c r="A50" s="103"/>
      <c r="B50" s="104" t="s">
        <v>220</v>
      </c>
      <c r="C50" s="115"/>
      <c r="D50" s="110"/>
      <c r="E50" s="120"/>
      <c r="F50" s="110"/>
      <c r="G50" s="109"/>
      <c r="H50" s="109"/>
      <c r="I50" s="109"/>
      <c r="J50" s="109"/>
    </row>
    <row r="51" spans="1:10" ht="49.5" x14ac:dyDescent="0.3">
      <c r="A51" s="103">
        <v>8162</v>
      </c>
      <c r="B51" s="112" t="s">
        <v>356</v>
      </c>
      <c r="C51" s="115" t="s">
        <v>357</v>
      </c>
      <c r="D51" s="110"/>
      <c r="E51" s="120" t="s">
        <v>333</v>
      </c>
      <c r="F51" s="110"/>
      <c r="G51" s="109"/>
      <c r="H51" s="109"/>
      <c r="I51" s="109"/>
      <c r="J51" s="109"/>
    </row>
    <row r="52" spans="1:10" ht="99" x14ac:dyDescent="0.3">
      <c r="A52" s="103">
        <v>8163</v>
      </c>
      <c r="B52" s="121" t="s">
        <v>358</v>
      </c>
      <c r="C52" s="115" t="s">
        <v>357</v>
      </c>
      <c r="D52" s="110"/>
      <c r="E52" s="120" t="s">
        <v>333</v>
      </c>
      <c r="F52" s="110"/>
      <c r="G52" s="109"/>
      <c r="H52" s="109"/>
      <c r="I52" s="109"/>
      <c r="J52" s="109"/>
    </row>
    <row r="53" spans="1:10" ht="33" x14ac:dyDescent="0.3">
      <c r="A53" s="103">
        <v>8164</v>
      </c>
      <c r="B53" s="112" t="s">
        <v>359</v>
      </c>
      <c r="C53" s="115" t="s">
        <v>360</v>
      </c>
      <c r="D53" s="110"/>
      <c r="E53" s="120" t="s">
        <v>333</v>
      </c>
      <c r="F53" s="110"/>
      <c r="G53" s="109"/>
      <c r="H53" s="109"/>
      <c r="I53" s="109"/>
      <c r="J53" s="109"/>
    </row>
    <row r="54" spans="1:10" x14ac:dyDescent="0.3">
      <c r="A54" s="103">
        <v>8170</v>
      </c>
      <c r="B54" s="104" t="s">
        <v>361</v>
      </c>
      <c r="C54" s="115"/>
      <c r="D54" s="120"/>
      <c r="E54" s="120"/>
      <c r="F54" s="120"/>
      <c r="G54" s="109"/>
      <c r="H54" s="109"/>
      <c r="I54" s="109"/>
      <c r="J54" s="109"/>
    </row>
    <row r="55" spans="1:10" x14ac:dyDescent="0.3">
      <c r="A55" s="103"/>
      <c r="B55" s="104" t="s">
        <v>220</v>
      </c>
      <c r="C55" s="115"/>
      <c r="D55" s="120"/>
      <c r="E55" s="120"/>
      <c r="F55" s="120"/>
      <c r="G55" s="109"/>
      <c r="H55" s="109"/>
      <c r="I55" s="109"/>
      <c r="J55" s="109"/>
    </row>
    <row r="56" spans="1:10" ht="33" x14ac:dyDescent="0.3">
      <c r="A56" s="103">
        <v>8171</v>
      </c>
      <c r="B56" s="112" t="s">
        <v>362</v>
      </c>
      <c r="C56" s="115" t="s">
        <v>363</v>
      </c>
      <c r="D56" s="110"/>
      <c r="E56" s="120"/>
      <c r="F56" s="110"/>
      <c r="G56" s="109"/>
      <c r="H56" s="109"/>
      <c r="I56" s="109"/>
      <c r="J56" s="109"/>
    </row>
    <row r="57" spans="1:10" x14ac:dyDescent="0.3">
      <c r="A57" s="103">
        <v>8172</v>
      </c>
      <c r="B57" s="114" t="s">
        <v>364</v>
      </c>
      <c r="C57" s="115" t="s">
        <v>365</v>
      </c>
      <c r="D57" s="110"/>
      <c r="E57" s="120"/>
      <c r="F57" s="110"/>
      <c r="G57" s="109"/>
      <c r="H57" s="109"/>
      <c r="I57" s="109"/>
      <c r="J57" s="109"/>
    </row>
    <row r="58" spans="1:10" ht="33" x14ac:dyDescent="0.3">
      <c r="A58" s="103">
        <v>8190</v>
      </c>
      <c r="B58" s="104" t="s">
        <v>366</v>
      </c>
      <c r="C58" s="103"/>
      <c r="D58" s="110"/>
      <c r="E58" s="110"/>
      <c r="F58" s="110"/>
      <c r="G58" s="110"/>
      <c r="H58" s="110"/>
      <c r="I58" s="110"/>
      <c r="J58" s="110"/>
    </row>
    <row r="59" spans="1:10" x14ac:dyDescent="0.3">
      <c r="A59" s="103"/>
      <c r="B59" s="104" t="s">
        <v>144</v>
      </c>
      <c r="C59" s="103"/>
      <c r="D59" s="110"/>
      <c r="E59" s="110"/>
      <c r="F59" s="110"/>
      <c r="G59" s="109"/>
      <c r="H59" s="109"/>
      <c r="I59" s="109"/>
      <c r="J59" s="109"/>
    </row>
    <row r="60" spans="1:10" ht="33" x14ac:dyDescent="0.3">
      <c r="A60" s="103">
        <v>8191</v>
      </c>
      <c r="B60" s="104" t="s">
        <v>367</v>
      </c>
      <c r="C60" s="103">
        <v>9320</v>
      </c>
      <c r="D60" s="110">
        <v>487506.57650000002</v>
      </c>
      <c r="E60" s="110">
        <v>487506.57650000002</v>
      </c>
      <c r="F60" s="110"/>
      <c r="G60" s="110">
        <v>487506.57650000002</v>
      </c>
      <c r="H60" s="110">
        <v>487506.57650000002</v>
      </c>
      <c r="I60" s="110">
        <v>487506.57650000002</v>
      </c>
      <c r="J60" s="110">
        <v>487506.57650000002</v>
      </c>
    </row>
    <row r="61" spans="1:10" x14ac:dyDescent="0.3">
      <c r="A61" s="103"/>
      <c r="B61" s="104" t="s">
        <v>130</v>
      </c>
      <c r="C61" s="103"/>
      <c r="D61" s="110"/>
      <c r="E61" s="110"/>
      <c r="F61" s="110"/>
      <c r="G61" s="109"/>
      <c r="H61" s="109"/>
      <c r="I61" s="109"/>
      <c r="J61" s="109"/>
    </row>
    <row r="62" spans="1:10" ht="66" x14ac:dyDescent="0.3">
      <c r="A62" s="103">
        <v>8192</v>
      </c>
      <c r="B62" s="112" t="s">
        <v>368</v>
      </c>
      <c r="C62" s="103"/>
      <c r="D62" s="110">
        <v>45622.41</v>
      </c>
      <c r="E62" s="110">
        <v>45622.41</v>
      </c>
      <c r="F62" s="120"/>
      <c r="G62" s="110">
        <v>45622.41</v>
      </c>
      <c r="H62" s="110">
        <v>45622.41</v>
      </c>
      <c r="I62" s="110">
        <v>45622.41</v>
      </c>
      <c r="J62" s="110">
        <v>45622.41</v>
      </c>
    </row>
    <row r="63" spans="1:10" ht="33" x14ac:dyDescent="0.3">
      <c r="A63" s="103">
        <v>8193</v>
      </c>
      <c r="B63" s="112" t="s">
        <v>369</v>
      </c>
      <c r="C63" s="103"/>
      <c r="D63" s="110">
        <v>441884.16649999999</v>
      </c>
      <c r="E63" s="110">
        <v>441884.16650000005</v>
      </c>
      <c r="F63" s="110"/>
      <c r="G63" s="110">
        <v>441884.16650000005</v>
      </c>
      <c r="H63" s="110">
        <v>441884.16650000005</v>
      </c>
      <c r="I63" s="110">
        <v>441884.16650000005</v>
      </c>
      <c r="J63" s="110">
        <v>441884.16650000005</v>
      </c>
    </row>
    <row r="64" spans="1:10" ht="33" x14ac:dyDescent="0.3">
      <c r="A64" s="103">
        <v>8194</v>
      </c>
      <c r="B64" s="104" t="s">
        <v>370</v>
      </c>
      <c r="C64" s="113">
        <v>9330</v>
      </c>
      <c r="D64" s="110">
        <v>709319.51240000001</v>
      </c>
      <c r="E64" s="120"/>
      <c r="F64" s="110">
        <v>709319.51240000001</v>
      </c>
      <c r="G64" s="110">
        <v>709319.51240000001</v>
      </c>
      <c r="H64" s="110">
        <v>709319.51240000001</v>
      </c>
      <c r="I64" s="110">
        <v>709319.51240000001</v>
      </c>
      <c r="J64" s="110">
        <v>709319.51240000001</v>
      </c>
    </row>
    <row r="65" spans="1:11" x14ac:dyDescent="0.3">
      <c r="A65" s="103"/>
      <c r="B65" s="104" t="s">
        <v>130</v>
      </c>
      <c r="C65" s="113"/>
      <c r="D65" s="120"/>
      <c r="E65" s="120"/>
      <c r="F65" s="110"/>
      <c r="G65" s="109"/>
      <c r="H65" s="109"/>
      <c r="I65" s="109"/>
      <c r="J65" s="109"/>
    </row>
    <row r="66" spans="1:11" ht="49.5" x14ac:dyDescent="0.3">
      <c r="A66" s="103">
        <v>8195</v>
      </c>
      <c r="B66" s="112" t="s">
        <v>371</v>
      </c>
      <c r="C66" s="113"/>
      <c r="D66" s="110">
        <v>267435.34590000001</v>
      </c>
      <c r="E66" s="120"/>
      <c r="F66" s="110">
        <v>267435.34590000001</v>
      </c>
      <c r="G66" s="110">
        <v>267435.34590000001</v>
      </c>
      <c r="H66" s="110">
        <v>267435.34590000001</v>
      </c>
      <c r="I66" s="110">
        <v>267435.34590000001</v>
      </c>
      <c r="J66" s="110">
        <f>+D66</f>
        <v>267435.34590000001</v>
      </c>
    </row>
    <row r="67" spans="1:11" ht="49.5" x14ac:dyDescent="0.3">
      <c r="A67" s="103">
        <v>8196</v>
      </c>
      <c r="B67" s="112" t="s">
        <v>372</v>
      </c>
      <c r="C67" s="113"/>
      <c r="D67" s="110">
        <v>441884.16649999999</v>
      </c>
      <c r="E67" s="120"/>
      <c r="F67" s="110">
        <v>441884.16649999999</v>
      </c>
      <c r="G67" s="110">
        <v>441884.16649999999</v>
      </c>
      <c r="H67" s="110">
        <v>441884.16649999999</v>
      </c>
      <c r="I67" s="110">
        <v>441884.16649999999</v>
      </c>
      <c r="J67" s="110">
        <v>441884.16649999999</v>
      </c>
      <c r="K67" s="110"/>
    </row>
    <row r="68" spans="1:11" ht="33" x14ac:dyDescent="0.3">
      <c r="A68" s="103">
        <v>8197</v>
      </c>
      <c r="B68" s="104" t="s">
        <v>373</v>
      </c>
      <c r="C68" s="113"/>
      <c r="D68" s="120"/>
      <c r="E68" s="120"/>
      <c r="F68" s="120"/>
      <c r="G68" s="109"/>
      <c r="H68" s="109"/>
      <c r="I68" s="109"/>
      <c r="J68" s="109"/>
    </row>
    <row r="69" spans="1:11" ht="49.5" x14ac:dyDescent="0.3">
      <c r="A69" s="103">
        <v>8198</v>
      </c>
      <c r="B69" s="104" t="s">
        <v>374</v>
      </c>
      <c r="C69" s="113"/>
      <c r="D69" s="120"/>
      <c r="E69" s="120"/>
      <c r="F69" s="110"/>
      <c r="G69" s="109"/>
      <c r="H69" s="109"/>
      <c r="I69" s="109"/>
      <c r="J69" s="109"/>
    </row>
    <row r="70" spans="1:11" ht="66" x14ac:dyDescent="0.3">
      <c r="A70" s="103">
        <v>8199</v>
      </c>
      <c r="B70" s="104" t="s">
        <v>375</v>
      </c>
      <c r="C70" s="113"/>
      <c r="D70" s="120"/>
      <c r="E70" s="120"/>
      <c r="F70" s="110"/>
      <c r="G70" s="109"/>
      <c r="H70" s="109"/>
      <c r="I70" s="109"/>
      <c r="J70" s="109"/>
    </row>
    <row r="71" spans="1:11" ht="33" x14ac:dyDescent="0.3">
      <c r="A71" s="103" t="s">
        <v>376</v>
      </c>
      <c r="B71" s="112" t="s">
        <v>377</v>
      </c>
      <c r="C71" s="113"/>
      <c r="D71" s="120"/>
      <c r="E71" s="120"/>
      <c r="F71" s="110"/>
      <c r="G71" s="109"/>
      <c r="H71" s="109"/>
      <c r="I71" s="109"/>
      <c r="J71" s="109"/>
    </row>
    <row r="72" spans="1:11" x14ac:dyDescent="0.3">
      <c r="A72" s="103">
        <v>8200</v>
      </c>
      <c r="B72" s="104" t="s">
        <v>378</v>
      </c>
      <c r="C72" s="103"/>
      <c r="D72" s="110"/>
      <c r="E72" s="110"/>
      <c r="F72" s="110"/>
      <c r="G72" s="109"/>
      <c r="H72" s="109"/>
      <c r="I72" s="109"/>
      <c r="J72" s="109"/>
    </row>
    <row r="73" spans="1:11" x14ac:dyDescent="0.3">
      <c r="A73" s="103"/>
      <c r="B73" s="111" t="s">
        <v>129</v>
      </c>
      <c r="C73" s="103"/>
      <c r="D73" s="110"/>
      <c r="E73" s="110"/>
      <c r="F73" s="110"/>
      <c r="G73" s="109"/>
      <c r="H73" s="109"/>
      <c r="I73" s="109"/>
      <c r="J73" s="109"/>
    </row>
    <row r="74" spans="1:11" x14ac:dyDescent="0.3">
      <c r="A74" s="103">
        <v>8210</v>
      </c>
      <c r="B74" s="112" t="s">
        <v>379</v>
      </c>
      <c r="C74" s="103"/>
      <c r="D74" s="110"/>
      <c r="E74" s="120"/>
      <c r="F74" s="110"/>
      <c r="G74" s="109"/>
      <c r="H74" s="109"/>
      <c r="I74" s="109"/>
      <c r="J74" s="109"/>
    </row>
    <row r="75" spans="1:11" x14ac:dyDescent="0.3">
      <c r="A75" s="103"/>
      <c r="B75" s="112" t="s">
        <v>129</v>
      </c>
      <c r="C75" s="103"/>
      <c r="D75" s="110"/>
      <c r="E75" s="120"/>
      <c r="F75" s="110"/>
      <c r="G75" s="109"/>
      <c r="H75" s="109"/>
      <c r="I75" s="109"/>
      <c r="J75" s="109"/>
    </row>
    <row r="76" spans="1:11" ht="33" x14ac:dyDescent="0.3">
      <c r="A76" s="103">
        <v>8211</v>
      </c>
      <c r="B76" s="104" t="s">
        <v>332</v>
      </c>
      <c r="C76" s="103"/>
      <c r="D76" s="110"/>
      <c r="E76" s="120" t="s">
        <v>333</v>
      </c>
      <c r="F76" s="110"/>
      <c r="G76" s="109"/>
      <c r="H76" s="109"/>
      <c r="I76" s="109"/>
      <c r="J76" s="109"/>
    </row>
    <row r="77" spans="1:11" x14ac:dyDescent="0.3">
      <c r="A77" s="103"/>
      <c r="B77" s="104" t="s">
        <v>130</v>
      </c>
      <c r="C77" s="103"/>
      <c r="D77" s="110"/>
      <c r="E77" s="120"/>
      <c r="F77" s="110"/>
      <c r="G77" s="109"/>
      <c r="H77" s="109"/>
      <c r="I77" s="109"/>
      <c r="J77" s="109"/>
    </row>
    <row r="78" spans="1:11" x14ac:dyDescent="0.3">
      <c r="A78" s="103">
        <v>8212</v>
      </c>
      <c r="B78" s="114" t="s">
        <v>334</v>
      </c>
      <c r="C78" s="115" t="s">
        <v>380</v>
      </c>
      <c r="D78" s="110"/>
      <c r="E78" s="120" t="s">
        <v>333</v>
      </c>
      <c r="F78" s="110"/>
      <c r="G78" s="109"/>
      <c r="H78" s="109"/>
      <c r="I78" s="109"/>
      <c r="J78" s="109"/>
    </row>
    <row r="79" spans="1:11" x14ac:dyDescent="0.3">
      <c r="A79" s="103">
        <v>8213</v>
      </c>
      <c r="B79" s="114" t="s">
        <v>336</v>
      </c>
      <c r="C79" s="115" t="s">
        <v>381</v>
      </c>
      <c r="D79" s="110"/>
      <c r="E79" s="120" t="s">
        <v>333</v>
      </c>
      <c r="F79" s="110"/>
      <c r="G79" s="109"/>
      <c r="H79" s="109"/>
      <c r="I79" s="109"/>
      <c r="J79" s="109"/>
    </row>
    <row r="80" spans="1:11" ht="33" x14ac:dyDescent="0.3">
      <c r="A80" s="103">
        <v>8220</v>
      </c>
      <c r="B80" s="104" t="s">
        <v>382</v>
      </c>
      <c r="C80" s="103"/>
      <c r="D80" s="110"/>
      <c r="E80" s="110"/>
      <c r="F80" s="110"/>
      <c r="G80" s="109"/>
      <c r="H80" s="109"/>
      <c r="I80" s="109"/>
      <c r="J80" s="109"/>
    </row>
    <row r="81" spans="1:10" x14ac:dyDescent="0.3">
      <c r="A81" s="103"/>
      <c r="B81" s="104" t="s">
        <v>129</v>
      </c>
      <c r="C81" s="103"/>
      <c r="D81" s="110"/>
      <c r="E81" s="110"/>
      <c r="F81" s="110"/>
      <c r="G81" s="109"/>
      <c r="H81" s="109"/>
      <c r="I81" s="109"/>
      <c r="J81" s="109"/>
    </row>
    <row r="82" spans="1:10" x14ac:dyDescent="0.3">
      <c r="A82" s="103">
        <v>8221</v>
      </c>
      <c r="B82" s="104" t="s">
        <v>339</v>
      </c>
      <c r="C82" s="103"/>
      <c r="D82" s="110"/>
      <c r="E82" s="120" t="s">
        <v>333</v>
      </c>
      <c r="F82" s="110"/>
      <c r="G82" s="109"/>
      <c r="H82" s="109"/>
      <c r="I82" s="109"/>
      <c r="J82" s="109"/>
    </row>
    <row r="83" spans="1:10" x14ac:dyDescent="0.3">
      <c r="A83" s="103"/>
      <c r="B83" s="104" t="s">
        <v>220</v>
      </c>
      <c r="C83" s="103"/>
      <c r="D83" s="110"/>
      <c r="E83" s="120"/>
      <c r="F83" s="110"/>
      <c r="G83" s="109"/>
      <c r="H83" s="109"/>
      <c r="I83" s="109"/>
      <c r="J83" s="109"/>
    </row>
    <row r="84" spans="1:10" x14ac:dyDescent="0.3">
      <c r="A84" s="103">
        <v>8222</v>
      </c>
      <c r="B84" s="112" t="s">
        <v>340</v>
      </c>
      <c r="C84" s="115" t="s">
        <v>383</v>
      </c>
      <c r="D84" s="110"/>
      <c r="E84" s="120" t="s">
        <v>333</v>
      </c>
      <c r="F84" s="110"/>
      <c r="G84" s="109"/>
      <c r="H84" s="109"/>
      <c r="I84" s="109"/>
      <c r="J84" s="109"/>
    </row>
    <row r="85" spans="1:10" x14ac:dyDescent="0.3">
      <c r="A85" s="103">
        <v>8230</v>
      </c>
      <c r="B85" s="112" t="s">
        <v>344</v>
      </c>
      <c r="C85" s="115" t="s">
        <v>384</v>
      </c>
      <c r="D85" s="110"/>
      <c r="E85" s="120" t="s">
        <v>333</v>
      </c>
      <c r="F85" s="110"/>
      <c r="G85" s="109"/>
      <c r="H85" s="109"/>
      <c r="I85" s="109"/>
      <c r="J85" s="109"/>
    </row>
    <row r="86" spans="1:10" x14ac:dyDescent="0.3">
      <c r="A86" s="103">
        <v>8240</v>
      </c>
      <c r="B86" s="104" t="s">
        <v>348</v>
      </c>
      <c r="C86" s="103"/>
      <c r="D86" s="110"/>
      <c r="E86" s="110"/>
      <c r="F86" s="110"/>
      <c r="G86" s="109"/>
      <c r="H86" s="109"/>
      <c r="I86" s="109"/>
      <c r="J86" s="109"/>
    </row>
    <row r="87" spans="1:10" x14ac:dyDescent="0.3">
      <c r="A87" s="103"/>
      <c r="B87" s="104" t="s">
        <v>220</v>
      </c>
      <c r="C87" s="103"/>
      <c r="D87" s="110"/>
      <c r="E87" s="110"/>
      <c r="F87" s="110"/>
      <c r="G87" s="109"/>
      <c r="H87" s="109"/>
      <c r="I87" s="109"/>
      <c r="J87" s="109"/>
    </row>
    <row r="88" spans="1:10" x14ac:dyDescent="0.3">
      <c r="A88" s="103">
        <v>8241</v>
      </c>
      <c r="B88" s="112" t="s">
        <v>385</v>
      </c>
      <c r="C88" s="115" t="s">
        <v>383</v>
      </c>
      <c r="D88" s="110"/>
      <c r="E88" s="110"/>
      <c r="F88" s="110"/>
      <c r="G88" s="109"/>
      <c r="H88" s="109"/>
      <c r="I88" s="109"/>
      <c r="J88" s="109"/>
    </row>
    <row r="89" spans="1:10" x14ac:dyDescent="0.3">
      <c r="A89" s="103">
        <v>8250</v>
      </c>
      <c r="B89" s="112" t="s">
        <v>352</v>
      </c>
      <c r="C89" s="115" t="s">
        <v>384</v>
      </c>
      <c r="D89" s="118"/>
      <c r="E89" s="119"/>
      <c r="F89" s="118"/>
      <c r="G89" s="109"/>
      <c r="H89" s="109"/>
      <c r="I89" s="109"/>
      <c r="J89" s="109"/>
    </row>
  </sheetData>
  <mergeCells count="12">
    <mergeCell ref="E7:I7"/>
    <mergeCell ref="E2:I2"/>
    <mergeCell ref="E3:I3"/>
    <mergeCell ref="E4:I4"/>
    <mergeCell ref="F5:H5"/>
    <mergeCell ref="E6:I6"/>
    <mergeCell ref="E8:I8"/>
    <mergeCell ref="A10:J10"/>
    <mergeCell ref="A11:J11"/>
    <mergeCell ref="D12:D13"/>
    <mergeCell ref="E12:F12"/>
    <mergeCell ref="G12:J12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RowHeight="12.75" x14ac:dyDescent="0.2"/>
  <cols>
    <col min="1" max="1" width="5.5703125" style="61" customWidth="1"/>
    <col min="2" max="2" width="39" style="61" customWidth="1"/>
    <col min="3" max="3" width="12.7109375" style="61" customWidth="1"/>
    <col min="4" max="4" width="12.5703125" style="61" customWidth="1"/>
    <col min="5" max="5" width="11.140625" style="61" customWidth="1"/>
    <col min="6" max="9" width="12.7109375" style="61" customWidth="1"/>
    <col min="10" max="16384" width="9.140625" style="61"/>
  </cols>
  <sheetData>
    <row r="1" spans="1:9" s="128" customFormat="1" ht="13.5" customHeight="1" x14ac:dyDescent="0.25">
      <c r="A1" s="125"/>
      <c r="B1" s="60"/>
      <c r="C1" s="125"/>
      <c r="D1" s="126"/>
      <c r="E1" s="127"/>
      <c r="F1" s="140" t="s">
        <v>307</v>
      </c>
      <c r="G1" s="140"/>
      <c r="H1" s="140"/>
      <c r="I1" s="140"/>
    </row>
    <row r="2" spans="1:9" s="128" customFormat="1" ht="13.5" customHeight="1" x14ac:dyDescent="0.25">
      <c r="A2" s="125"/>
      <c r="B2" s="60"/>
      <c r="C2" s="125"/>
      <c r="D2" s="126"/>
      <c r="E2" s="127"/>
      <c r="F2" s="140" t="s">
        <v>390</v>
      </c>
      <c r="G2" s="140"/>
      <c r="H2" s="140"/>
      <c r="I2" s="140"/>
    </row>
    <row r="3" spans="1:9" s="128" customFormat="1" ht="13.5" customHeight="1" x14ac:dyDescent="0.25">
      <c r="A3" s="125"/>
      <c r="B3" s="60"/>
      <c r="C3" s="125"/>
      <c r="D3" s="126"/>
      <c r="E3" s="127"/>
      <c r="F3" s="130" t="s">
        <v>391</v>
      </c>
      <c r="G3" s="130"/>
      <c r="H3" s="130"/>
      <c r="I3" s="130"/>
    </row>
    <row r="4" spans="1:9" s="128" customFormat="1" ht="27" customHeight="1" x14ac:dyDescent="0.25">
      <c r="A4" s="125"/>
      <c r="B4" s="60"/>
      <c r="C4" s="125"/>
      <c r="D4" s="126"/>
      <c r="E4" s="127"/>
      <c r="F4" s="139" t="s">
        <v>392</v>
      </c>
      <c r="G4" s="139"/>
      <c r="H4" s="139"/>
      <c r="I4" s="139"/>
    </row>
    <row r="5" spans="1:9" s="128" customFormat="1" ht="13.5" customHeight="1" x14ac:dyDescent="0.25">
      <c r="A5" s="125"/>
      <c r="B5" s="60"/>
      <c r="C5" s="125"/>
      <c r="D5" s="126"/>
      <c r="E5" s="127"/>
      <c r="F5" s="140" t="s">
        <v>307</v>
      </c>
      <c r="G5" s="140"/>
      <c r="H5" s="140"/>
      <c r="I5" s="140"/>
    </row>
    <row r="6" spans="1:9" s="128" customFormat="1" ht="13.5" customHeight="1" x14ac:dyDescent="0.25">
      <c r="A6" s="125"/>
      <c r="B6" s="60"/>
      <c r="C6" s="125"/>
      <c r="D6" s="126"/>
      <c r="E6" s="127"/>
      <c r="F6" s="140" t="s">
        <v>393</v>
      </c>
      <c r="G6" s="140"/>
      <c r="H6" s="140"/>
      <c r="I6" s="140"/>
    </row>
    <row r="7" spans="1:9" s="128" customFormat="1" ht="13.5" customHeight="1" x14ac:dyDescent="0.25">
      <c r="A7" s="125"/>
      <c r="B7" s="60"/>
      <c r="C7" s="125"/>
      <c r="D7" s="126"/>
      <c r="E7" s="127"/>
      <c r="F7" s="130" t="s">
        <v>394</v>
      </c>
      <c r="G7" s="130"/>
      <c r="H7" s="130"/>
      <c r="I7" s="130"/>
    </row>
    <row r="8" spans="1:9" ht="13.5" x14ac:dyDescent="0.25">
      <c r="E8" s="155"/>
      <c r="F8" s="155"/>
      <c r="G8" s="155"/>
      <c r="H8" s="155"/>
      <c r="I8" s="155"/>
    </row>
    <row r="9" spans="1:9" ht="16.5" x14ac:dyDescent="0.3">
      <c r="A9" s="156" t="s">
        <v>314</v>
      </c>
      <c r="B9" s="156"/>
      <c r="C9" s="156"/>
      <c r="D9" s="156"/>
      <c r="E9" s="156"/>
      <c r="F9" s="156"/>
      <c r="G9" s="156"/>
      <c r="H9" s="156"/>
      <c r="I9" s="156"/>
    </row>
    <row r="10" spans="1:9" ht="42" customHeight="1" x14ac:dyDescent="0.2">
      <c r="A10" s="154" t="s">
        <v>315</v>
      </c>
      <c r="B10" s="154"/>
      <c r="C10" s="154"/>
      <c r="D10" s="154"/>
      <c r="E10" s="154"/>
      <c r="F10" s="154"/>
      <c r="G10" s="154"/>
      <c r="H10" s="154"/>
      <c r="I10" s="154"/>
    </row>
    <row r="11" spans="1:9" ht="30" customHeight="1" thickBot="1" x14ac:dyDescent="0.35">
      <c r="A11" s="3"/>
      <c r="B11" s="63"/>
      <c r="C11" s="63"/>
      <c r="D11" s="141" t="s">
        <v>312</v>
      </c>
      <c r="E11" s="141"/>
    </row>
    <row r="12" spans="1:9" ht="13.5" customHeight="1" thickBot="1" x14ac:dyDescent="0.35">
      <c r="A12" s="142" t="s">
        <v>316</v>
      </c>
      <c r="B12" s="145"/>
      <c r="C12" s="148" t="s">
        <v>311</v>
      </c>
      <c r="D12" s="148"/>
      <c r="E12" s="149"/>
      <c r="F12" s="150" t="s">
        <v>137</v>
      </c>
      <c r="G12" s="151"/>
      <c r="H12" s="151"/>
      <c r="I12" s="152"/>
    </row>
    <row r="13" spans="1:9" ht="30" customHeight="1" thickBot="1" x14ac:dyDescent="0.35">
      <c r="A13" s="143"/>
      <c r="B13" s="146"/>
      <c r="C13" s="65" t="s">
        <v>136</v>
      </c>
      <c r="D13" s="153" t="s">
        <v>317</v>
      </c>
      <c r="E13" s="149"/>
      <c r="F13" s="66" t="s">
        <v>132</v>
      </c>
      <c r="G13" s="66" t="s">
        <v>133</v>
      </c>
      <c r="H13" s="66" t="s">
        <v>134</v>
      </c>
      <c r="I13" s="66" t="s">
        <v>135</v>
      </c>
    </row>
    <row r="14" spans="1:9" ht="39.75" customHeight="1" thickBot="1" x14ac:dyDescent="0.35">
      <c r="A14" s="144"/>
      <c r="B14" s="147"/>
      <c r="C14" s="68" t="s">
        <v>318</v>
      </c>
      <c r="D14" s="69" t="s">
        <v>127</v>
      </c>
      <c r="E14" s="69" t="s">
        <v>128</v>
      </c>
      <c r="F14" s="64">
        <v>7</v>
      </c>
      <c r="G14" s="50">
        <v>8</v>
      </c>
      <c r="H14" s="50">
        <v>9</v>
      </c>
      <c r="I14" s="50">
        <v>10</v>
      </c>
    </row>
    <row r="15" spans="1:9" ht="20.25" customHeight="1" thickBot="1" x14ac:dyDescent="0.3">
      <c r="A15" s="70">
        <v>1</v>
      </c>
      <c r="B15" s="70">
        <v>2</v>
      </c>
      <c r="C15" s="67">
        <v>3</v>
      </c>
      <c r="D15" s="71">
        <v>4</v>
      </c>
      <c r="E15" s="72">
        <v>5</v>
      </c>
      <c r="F15" s="13"/>
      <c r="G15" s="13"/>
      <c r="H15" s="13"/>
      <c r="I15" s="13"/>
    </row>
    <row r="16" spans="1:9" ht="41.25" customHeight="1" thickBot="1" x14ac:dyDescent="0.35">
      <c r="A16" s="73">
        <v>8000</v>
      </c>
      <c r="B16" s="74" t="s">
        <v>319</v>
      </c>
      <c r="C16" s="75">
        <v>1151693.0779999988</v>
      </c>
      <c r="D16" s="75">
        <v>690103.01820000005</v>
      </c>
      <c r="E16" s="76">
        <v>461590.05979999877</v>
      </c>
      <c r="F16" s="75">
        <v>1151693.0779999988</v>
      </c>
      <c r="G16" s="75">
        <v>1151693.0779999988</v>
      </c>
      <c r="H16" s="75">
        <v>1151693.0779999988</v>
      </c>
      <c r="I16" s="75">
        <v>1151693.0779999988</v>
      </c>
    </row>
    <row r="17" spans="1:5" x14ac:dyDescent="0.2">
      <c r="A17" s="77"/>
      <c r="B17" s="77"/>
      <c r="C17" s="77"/>
      <c r="D17" s="77"/>
      <c r="E17" s="77"/>
    </row>
    <row r="18" spans="1:5" x14ac:dyDescent="0.2">
      <c r="A18" s="77"/>
      <c r="B18" s="77"/>
      <c r="C18" s="77"/>
      <c r="D18" s="77"/>
      <c r="E18" s="77"/>
    </row>
    <row r="19" spans="1:5" x14ac:dyDescent="0.2">
      <c r="A19" s="77"/>
      <c r="B19" s="77"/>
      <c r="C19" s="77"/>
      <c r="D19" s="77"/>
      <c r="E19" s="77"/>
    </row>
    <row r="20" spans="1:5" x14ac:dyDescent="0.2">
      <c r="A20" s="77"/>
      <c r="B20" s="77"/>
      <c r="C20" s="77"/>
      <c r="D20" s="77"/>
      <c r="E20" s="77"/>
    </row>
    <row r="21" spans="1:5" x14ac:dyDescent="0.2">
      <c r="A21" s="77"/>
      <c r="B21" s="78"/>
      <c r="C21" s="79"/>
      <c r="D21" s="79"/>
      <c r="E21" s="79"/>
    </row>
    <row r="22" spans="1:5" x14ac:dyDescent="0.2">
      <c r="A22" s="77"/>
      <c r="B22" s="78"/>
      <c r="C22" s="79"/>
      <c r="D22" s="79"/>
      <c r="E22" s="79"/>
    </row>
    <row r="23" spans="1:5" x14ac:dyDescent="0.2">
      <c r="A23" s="77"/>
      <c r="B23" s="78"/>
      <c r="C23" s="79"/>
      <c r="D23" s="79"/>
      <c r="E23" s="79"/>
    </row>
    <row r="24" spans="1:5" x14ac:dyDescent="0.2">
      <c r="A24" s="77"/>
      <c r="B24" s="80"/>
      <c r="C24" s="81"/>
      <c r="D24" s="81"/>
      <c r="E24" s="81"/>
    </row>
    <row r="25" spans="1:5" x14ac:dyDescent="0.2">
      <c r="A25" s="77"/>
      <c r="B25" s="80"/>
      <c r="C25" s="81"/>
      <c r="D25" s="81"/>
      <c r="E25" s="81"/>
    </row>
    <row r="26" spans="1:5" x14ac:dyDescent="0.2">
      <c r="A26" s="77"/>
      <c r="B26" s="80"/>
      <c r="C26" s="81"/>
      <c r="D26" s="81"/>
      <c r="E26" s="81"/>
    </row>
    <row r="27" spans="1:5" x14ac:dyDescent="0.2">
      <c r="A27" s="77"/>
      <c r="B27" s="77"/>
      <c r="C27" s="77"/>
      <c r="D27" s="77"/>
      <c r="E27" s="77"/>
    </row>
    <row r="40" spans="1:3" x14ac:dyDescent="0.2">
      <c r="A40" s="82"/>
      <c r="B40" s="83"/>
      <c r="C40" s="84"/>
    </row>
    <row r="41" spans="1:3" x14ac:dyDescent="0.2">
      <c r="A41" s="82"/>
      <c r="B41" s="85"/>
      <c r="C41" s="84"/>
    </row>
    <row r="42" spans="1:3" x14ac:dyDescent="0.2">
      <c r="A42" s="82"/>
      <c r="B42" s="83"/>
      <c r="C42" s="84"/>
    </row>
    <row r="43" spans="1:3" x14ac:dyDescent="0.2">
      <c r="A43" s="82"/>
      <c r="B43" s="83"/>
      <c r="C43" s="84"/>
    </row>
    <row r="44" spans="1:3" x14ac:dyDescent="0.2">
      <c r="A44" s="82"/>
      <c r="B44" s="83"/>
      <c r="C44" s="84"/>
    </row>
    <row r="45" spans="1:3" x14ac:dyDescent="0.2">
      <c r="A45" s="82"/>
      <c r="B45" s="83"/>
      <c r="C45" s="84"/>
    </row>
    <row r="46" spans="1:3" x14ac:dyDescent="0.2">
      <c r="B46" s="83"/>
      <c r="C46" s="84"/>
    </row>
    <row r="47" spans="1:3" x14ac:dyDescent="0.2">
      <c r="B47" s="83"/>
      <c r="C47" s="84"/>
    </row>
    <row r="48" spans="1:3" x14ac:dyDescent="0.2">
      <c r="B48" s="83"/>
      <c r="C48" s="84"/>
    </row>
    <row r="49" spans="2:3" x14ac:dyDescent="0.2">
      <c r="B49" s="83"/>
      <c r="C49" s="84"/>
    </row>
    <row r="50" spans="2:3" x14ac:dyDescent="0.2">
      <c r="B50" s="83"/>
      <c r="C50" s="84"/>
    </row>
    <row r="51" spans="2:3" x14ac:dyDescent="0.2">
      <c r="B51" s="83"/>
      <c r="C51" s="84"/>
    </row>
    <row r="52" spans="2:3" x14ac:dyDescent="0.2">
      <c r="B52" s="83"/>
      <c r="C52" s="84"/>
    </row>
    <row r="53" spans="2:3" x14ac:dyDescent="0.2">
      <c r="B53" s="83"/>
      <c r="C53" s="84"/>
    </row>
    <row r="54" spans="2:3" x14ac:dyDescent="0.2">
      <c r="B54" s="83"/>
      <c r="C54" s="84"/>
    </row>
    <row r="55" spans="2:3" x14ac:dyDescent="0.2">
      <c r="B55" s="83"/>
      <c r="C55" s="84"/>
    </row>
    <row r="56" spans="2:3" x14ac:dyDescent="0.2">
      <c r="B56" s="83"/>
      <c r="C56" s="84"/>
    </row>
    <row r="57" spans="2:3" x14ac:dyDescent="0.2">
      <c r="B57" s="86"/>
    </row>
    <row r="58" spans="2:3" x14ac:dyDescent="0.2">
      <c r="B58" s="86"/>
    </row>
    <row r="59" spans="2:3" x14ac:dyDescent="0.2">
      <c r="B59" s="86"/>
    </row>
    <row r="60" spans="2:3" x14ac:dyDescent="0.2">
      <c r="B60" s="86"/>
    </row>
    <row r="61" spans="2:3" x14ac:dyDescent="0.2">
      <c r="B61" s="86"/>
    </row>
    <row r="62" spans="2:3" x14ac:dyDescent="0.2">
      <c r="B62" s="86"/>
    </row>
    <row r="63" spans="2:3" x14ac:dyDescent="0.2">
      <c r="B63" s="86"/>
    </row>
    <row r="64" spans="2:3" x14ac:dyDescent="0.2">
      <c r="B64" s="86"/>
    </row>
    <row r="65" spans="2:2" x14ac:dyDescent="0.2">
      <c r="B65" s="86"/>
    </row>
    <row r="66" spans="2:2" x14ac:dyDescent="0.2">
      <c r="B66" s="86"/>
    </row>
    <row r="67" spans="2:2" x14ac:dyDescent="0.2">
      <c r="B67" s="86"/>
    </row>
    <row r="68" spans="2:2" x14ac:dyDescent="0.2">
      <c r="B68" s="86"/>
    </row>
    <row r="69" spans="2:2" x14ac:dyDescent="0.2">
      <c r="B69" s="86"/>
    </row>
    <row r="70" spans="2:2" x14ac:dyDescent="0.2">
      <c r="B70" s="86"/>
    </row>
    <row r="71" spans="2:2" x14ac:dyDescent="0.2">
      <c r="B71" s="86"/>
    </row>
    <row r="72" spans="2:2" x14ac:dyDescent="0.2">
      <c r="B72" s="86"/>
    </row>
    <row r="73" spans="2:2" x14ac:dyDescent="0.2">
      <c r="B73" s="86"/>
    </row>
    <row r="74" spans="2:2" x14ac:dyDescent="0.2">
      <c r="B74" s="86"/>
    </row>
    <row r="75" spans="2:2" x14ac:dyDescent="0.2">
      <c r="B75" s="86"/>
    </row>
    <row r="76" spans="2:2" x14ac:dyDescent="0.2">
      <c r="B76" s="86"/>
    </row>
    <row r="77" spans="2:2" x14ac:dyDescent="0.2">
      <c r="B77" s="86"/>
    </row>
    <row r="78" spans="2:2" x14ac:dyDescent="0.2">
      <c r="B78" s="86"/>
    </row>
    <row r="79" spans="2:2" x14ac:dyDescent="0.2">
      <c r="B79" s="86"/>
    </row>
    <row r="80" spans="2:2" x14ac:dyDescent="0.2">
      <c r="B80" s="86"/>
    </row>
    <row r="81" spans="2:2" x14ac:dyDescent="0.2">
      <c r="B81" s="86"/>
    </row>
    <row r="82" spans="2:2" x14ac:dyDescent="0.2">
      <c r="B82" s="86"/>
    </row>
    <row r="83" spans="2:2" x14ac:dyDescent="0.2">
      <c r="B83" s="86"/>
    </row>
    <row r="84" spans="2:2" x14ac:dyDescent="0.2">
      <c r="B84" s="86"/>
    </row>
    <row r="85" spans="2:2" x14ac:dyDescent="0.2">
      <c r="B85" s="86"/>
    </row>
    <row r="86" spans="2:2" x14ac:dyDescent="0.2">
      <c r="B86" s="86"/>
    </row>
    <row r="87" spans="2:2" x14ac:dyDescent="0.2">
      <c r="B87" s="86"/>
    </row>
    <row r="88" spans="2:2" x14ac:dyDescent="0.2">
      <c r="B88" s="86"/>
    </row>
    <row r="89" spans="2:2" x14ac:dyDescent="0.2">
      <c r="B89" s="86"/>
    </row>
    <row r="90" spans="2:2" x14ac:dyDescent="0.2">
      <c r="B90" s="86"/>
    </row>
    <row r="91" spans="2:2" x14ac:dyDescent="0.2">
      <c r="B91" s="86"/>
    </row>
    <row r="92" spans="2:2" x14ac:dyDescent="0.2">
      <c r="B92" s="86"/>
    </row>
    <row r="93" spans="2:2" x14ac:dyDescent="0.2">
      <c r="B93" s="86"/>
    </row>
    <row r="94" spans="2:2" x14ac:dyDescent="0.2">
      <c r="B94" s="86"/>
    </row>
    <row r="95" spans="2:2" x14ac:dyDescent="0.2">
      <c r="B95" s="86"/>
    </row>
    <row r="96" spans="2:2" x14ac:dyDescent="0.2">
      <c r="B96" s="86"/>
    </row>
    <row r="97" spans="2:2" x14ac:dyDescent="0.2">
      <c r="B97" s="86"/>
    </row>
    <row r="98" spans="2:2" x14ac:dyDescent="0.2">
      <c r="B98" s="86"/>
    </row>
    <row r="99" spans="2:2" x14ac:dyDescent="0.2">
      <c r="B99" s="86"/>
    </row>
    <row r="100" spans="2:2" x14ac:dyDescent="0.2">
      <c r="B100" s="86"/>
    </row>
    <row r="101" spans="2:2" x14ac:dyDescent="0.2">
      <c r="B101" s="86"/>
    </row>
    <row r="102" spans="2:2" x14ac:dyDescent="0.2">
      <c r="B102" s="86"/>
    </row>
    <row r="103" spans="2:2" x14ac:dyDescent="0.2">
      <c r="B103" s="86"/>
    </row>
    <row r="104" spans="2:2" x14ac:dyDescent="0.2">
      <c r="B104" s="86"/>
    </row>
    <row r="105" spans="2:2" x14ac:dyDescent="0.2">
      <c r="B105" s="86"/>
    </row>
    <row r="106" spans="2:2" x14ac:dyDescent="0.2">
      <c r="B106" s="86"/>
    </row>
    <row r="107" spans="2:2" x14ac:dyDescent="0.2">
      <c r="B107" s="86"/>
    </row>
    <row r="108" spans="2:2" x14ac:dyDescent="0.2">
      <c r="B108" s="86"/>
    </row>
    <row r="109" spans="2:2" x14ac:dyDescent="0.2">
      <c r="B109" s="86"/>
    </row>
    <row r="110" spans="2:2" x14ac:dyDescent="0.2">
      <c r="B110" s="86"/>
    </row>
    <row r="111" spans="2:2" x14ac:dyDescent="0.2">
      <c r="B111" s="86"/>
    </row>
    <row r="112" spans="2:2" x14ac:dyDescent="0.2">
      <c r="B112" s="86"/>
    </row>
    <row r="113" spans="2:2" x14ac:dyDescent="0.2">
      <c r="B113" s="86"/>
    </row>
    <row r="114" spans="2:2" x14ac:dyDescent="0.2">
      <c r="B114" s="86"/>
    </row>
    <row r="115" spans="2:2" x14ac:dyDescent="0.2">
      <c r="B115" s="86"/>
    </row>
    <row r="116" spans="2:2" x14ac:dyDescent="0.2">
      <c r="B116" s="86"/>
    </row>
    <row r="117" spans="2:2" x14ac:dyDescent="0.2">
      <c r="B117" s="86"/>
    </row>
    <row r="118" spans="2:2" x14ac:dyDescent="0.2">
      <c r="B118" s="86"/>
    </row>
    <row r="119" spans="2:2" x14ac:dyDescent="0.2">
      <c r="B119" s="86"/>
    </row>
    <row r="120" spans="2:2" x14ac:dyDescent="0.2">
      <c r="B120" s="86"/>
    </row>
    <row r="121" spans="2:2" x14ac:dyDescent="0.2">
      <c r="B121" s="86"/>
    </row>
    <row r="122" spans="2:2" x14ac:dyDescent="0.2">
      <c r="B122" s="86"/>
    </row>
    <row r="123" spans="2:2" x14ac:dyDescent="0.2">
      <c r="B123" s="86"/>
    </row>
    <row r="124" spans="2:2" x14ac:dyDescent="0.2">
      <c r="B124" s="86"/>
    </row>
    <row r="125" spans="2:2" x14ac:dyDescent="0.2">
      <c r="B125" s="86"/>
    </row>
    <row r="126" spans="2:2" x14ac:dyDescent="0.2">
      <c r="B126" s="86"/>
    </row>
    <row r="127" spans="2:2" x14ac:dyDescent="0.2">
      <c r="B127" s="86"/>
    </row>
    <row r="128" spans="2:2" x14ac:dyDescent="0.2">
      <c r="B128" s="86"/>
    </row>
    <row r="129" spans="2:2" x14ac:dyDescent="0.2">
      <c r="B129" s="86"/>
    </row>
    <row r="130" spans="2:2" x14ac:dyDescent="0.2">
      <c r="B130" s="86"/>
    </row>
    <row r="131" spans="2:2" x14ac:dyDescent="0.2">
      <c r="B131" s="86"/>
    </row>
    <row r="132" spans="2:2" x14ac:dyDescent="0.2">
      <c r="B132" s="86"/>
    </row>
    <row r="133" spans="2:2" x14ac:dyDescent="0.2">
      <c r="B133" s="86"/>
    </row>
    <row r="134" spans="2:2" x14ac:dyDescent="0.2">
      <c r="B134" s="86"/>
    </row>
    <row r="135" spans="2:2" x14ac:dyDescent="0.2">
      <c r="B135" s="86"/>
    </row>
    <row r="136" spans="2:2" x14ac:dyDescent="0.2">
      <c r="B136" s="86"/>
    </row>
    <row r="137" spans="2:2" x14ac:dyDescent="0.2">
      <c r="B137" s="86"/>
    </row>
    <row r="138" spans="2:2" x14ac:dyDescent="0.2">
      <c r="B138" s="86"/>
    </row>
    <row r="139" spans="2:2" x14ac:dyDescent="0.2">
      <c r="B139" s="86"/>
    </row>
    <row r="140" spans="2:2" x14ac:dyDescent="0.2">
      <c r="B140" s="86"/>
    </row>
    <row r="141" spans="2:2" x14ac:dyDescent="0.2">
      <c r="B141" s="86"/>
    </row>
    <row r="142" spans="2:2" x14ac:dyDescent="0.2">
      <c r="B142" s="86"/>
    </row>
    <row r="143" spans="2:2" x14ac:dyDescent="0.2">
      <c r="B143" s="86"/>
    </row>
    <row r="144" spans="2:2" x14ac:dyDescent="0.2">
      <c r="B144" s="86"/>
    </row>
    <row r="145" spans="2:2" x14ac:dyDescent="0.2">
      <c r="B145" s="86"/>
    </row>
    <row r="146" spans="2:2" x14ac:dyDescent="0.2">
      <c r="B146" s="86"/>
    </row>
    <row r="147" spans="2:2" x14ac:dyDescent="0.2">
      <c r="B147" s="86"/>
    </row>
    <row r="148" spans="2:2" x14ac:dyDescent="0.2">
      <c r="B148" s="86"/>
    </row>
    <row r="149" spans="2:2" x14ac:dyDescent="0.2">
      <c r="B149" s="86"/>
    </row>
    <row r="150" spans="2:2" x14ac:dyDescent="0.2">
      <c r="B150" s="86"/>
    </row>
    <row r="151" spans="2:2" x14ac:dyDescent="0.2">
      <c r="B151" s="86"/>
    </row>
    <row r="152" spans="2:2" x14ac:dyDescent="0.2">
      <c r="B152" s="86"/>
    </row>
    <row r="153" spans="2:2" x14ac:dyDescent="0.2">
      <c r="B153" s="86"/>
    </row>
    <row r="154" spans="2:2" x14ac:dyDescent="0.2">
      <c r="B154" s="86"/>
    </row>
    <row r="155" spans="2:2" x14ac:dyDescent="0.2">
      <c r="B155" s="86"/>
    </row>
    <row r="156" spans="2:2" x14ac:dyDescent="0.2">
      <c r="B156" s="86"/>
    </row>
    <row r="157" spans="2:2" x14ac:dyDescent="0.2">
      <c r="B157" s="86"/>
    </row>
    <row r="158" spans="2:2" x14ac:dyDescent="0.2">
      <c r="B158" s="86"/>
    </row>
    <row r="159" spans="2:2" x14ac:dyDescent="0.2">
      <c r="B159" s="86"/>
    </row>
    <row r="160" spans="2:2" x14ac:dyDescent="0.2">
      <c r="B160" s="86"/>
    </row>
    <row r="161" spans="2:2" x14ac:dyDescent="0.2">
      <c r="B161" s="86"/>
    </row>
    <row r="162" spans="2:2" x14ac:dyDescent="0.2">
      <c r="B162" s="86"/>
    </row>
    <row r="163" spans="2:2" x14ac:dyDescent="0.2">
      <c r="B163" s="86"/>
    </row>
    <row r="164" spans="2:2" x14ac:dyDescent="0.2">
      <c r="B164" s="86"/>
    </row>
    <row r="165" spans="2:2" x14ac:dyDescent="0.2">
      <c r="B165" s="86"/>
    </row>
    <row r="166" spans="2:2" x14ac:dyDescent="0.2">
      <c r="B166" s="86"/>
    </row>
    <row r="167" spans="2:2" x14ac:dyDescent="0.2">
      <c r="B167" s="86"/>
    </row>
    <row r="168" spans="2:2" x14ac:dyDescent="0.2">
      <c r="B168" s="86"/>
    </row>
    <row r="169" spans="2:2" x14ac:dyDescent="0.2">
      <c r="B169" s="86"/>
    </row>
    <row r="170" spans="2:2" x14ac:dyDescent="0.2">
      <c r="B170" s="86"/>
    </row>
    <row r="171" spans="2:2" x14ac:dyDescent="0.2">
      <c r="B171" s="86"/>
    </row>
    <row r="172" spans="2:2" x14ac:dyDescent="0.2">
      <c r="B172" s="86"/>
    </row>
    <row r="173" spans="2:2" x14ac:dyDescent="0.2">
      <c r="B173" s="86"/>
    </row>
    <row r="174" spans="2:2" x14ac:dyDescent="0.2">
      <c r="B174" s="86"/>
    </row>
    <row r="175" spans="2:2" x14ac:dyDescent="0.2">
      <c r="B175" s="86"/>
    </row>
    <row r="176" spans="2:2" x14ac:dyDescent="0.2">
      <c r="B176" s="86"/>
    </row>
    <row r="177" spans="2:2" x14ac:dyDescent="0.2">
      <c r="B177" s="86"/>
    </row>
    <row r="178" spans="2:2" x14ac:dyDescent="0.2">
      <c r="B178" s="86"/>
    </row>
    <row r="179" spans="2:2" x14ac:dyDescent="0.2">
      <c r="B179" s="86"/>
    </row>
    <row r="180" spans="2:2" x14ac:dyDescent="0.2">
      <c r="B180" s="86"/>
    </row>
    <row r="181" spans="2:2" x14ac:dyDescent="0.2">
      <c r="B181" s="86"/>
    </row>
    <row r="182" spans="2:2" x14ac:dyDescent="0.2">
      <c r="B182" s="86"/>
    </row>
    <row r="183" spans="2:2" x14ac:dyDescent="0.2">
      <c r="B183" s="86"/>
    </row>
    <row r="184" spans="2:2" x14ac:dyDescent="0.2">
      <c r="B184" s="86"/>
    </row>
    <row r="185" spans="2:2" x14ac:dyDescent="0.2">
      <c r="B185" s="86"/>
    </row>
    <row r="186" spans="2:2" x14ac:dyDescent="0.2">
      <c r="B186" s="86"/>
    </row>
    <row r="187" spans="2:2" x14ac:dyDescent="0.2">
      <c r="B187" s="86"/>
    </row>
    <row r="188" spans="2:2" x14ac:dyDescent="0.2">
      <c r="B188" s="86"/>
    </row>
    <row r="189" spans="2:2" x14ac:dyDescent="0.2">
      <c r="B189" s="86"/>
    </row>
    <row r="190" spans="2:2" x14ac:dyDescent="0.2">
      <c r="B190" s="86"/>
    </row>
    <row r="191" spans="2:2" x14ac:dyDescent="0.2">
      <c r="B191" s="86"/>
    </row>
    <row r="192" spans="2:2" x14ac:dyDescent="0.2">
      <c r="B192" s="86"/>
    </row>
    <row r="193" spans="2:2" x14ac:dyDescent="0.2">
      <c r="B193" s="86"/>
    </row>
    <row r="194" spans="2:2" x14ac:dyDescent="0.2">
      <c r="B194" s="86"/>
    </row>
    <row r="195" spans="2:2" x14ac:dyDescent="0.2">
      <c r="B195" s="86"/>
    </row>
    <row r="196" spans="2:2" x14ac:dyDescent="0.2">
      <c r="B196" s="86"/>
    </row>
    <row r="197" spans="2:2" x14ac:dyDescent="0.2">
      <c r="B197" s="86"/>
    </row>
    <row r="198" spans="2:2" x14ac:dyDescent="0.2">
      <c r="B198" s="86"/>
    </row>
    <row r="199" spans="2:2" x14ac:dyDescent="0.2">
      <c r="B199" s="86"/>
    </row>
    <row r="200" spans="2:2" x14ac:dyDescent="0.2">
      <c r="B200" s="86"/>
    </row>
    <row r="201" spans="2:2" x14ac:dyDescent="0.2">
      <c r="B201" s="86"/>
    </row>
    <row r="202" spans="2:2" x14ac:dyDescent="0.2">
      <c r="B202" s="86"/>
    </row>
    <row r="203" spans="2:2" x14ac:dyDescent="0.2">
      <c r="B203" s="86"/>
    </row>
    <row r="204" spans="2:2" x14ac:dyDescent="0.2">
      <c r="B204" s="86"/>
    </row>
    <row r="205" spans="2:2" x14ac:dyDescent="0.2">
      <c r="B205" s="86"/>
    </row>
    <row r="206" spans="2:2" x14ac:dyDescent="0.2">
      <c r="B206" s="86"/>
    </row>
    <row r="207" spans="2:2" x14ac:dyDescent="0.2">
      <c r="B207" s="86"/>
    </row>
    <row r="208" spans="2:2" x14ac:dyDescent="0.2">
      <c r="B208" s="86"/>
    </row>
    <row r="209" spans="2:2" x14ac:dyDescent="0.2">
      <c r="B209" s="86"/>
    </row>
    <row r="210" spans="2:2" x14ac:dyDescent="0.2">
      <c r="B210" s="86"/>
    </row>
    <row r="211" spans="2:2" x14ac:dyDescent="0.2">
      <c r="B211" s="86"/>
    </row>
    <row r="212" spans="2:2" x14ac:dyDescent="0.2">
      <c r="B212" s="86"/>
    </row>
    <row r="213" spans="2:2" x14ac:dyDescent="0.2">
      <c r="B213" s="86"/>
    </row>
    <row r="214" spans="2:2" x14ac:dyDescent="0.2">
      <c r="B214" s="86"/>
    </row>
    <row r="215" spans="2:2" x14ac:dyDescent="0.2">
      <c r="B215" s="86"/>
    </row>
    <row r="216" spans="2:2" x14ac:dyDescent="0.2">
      <c r="B216" s="86"/>
    </row>
    <row r="217" spans="2:2" x14ac:dyDescent="0.2">
      <c r="B217" s="86"/>
    </row>
    <row r="218" spans="2:2" x14ac:dyDescent="0.2">
      <c r="B218" s="86"/>
    </row>
    <row r="219" spans="2:2" x14ac:dyDescent="0.2">
      <c r="B219" s="86"/>
    </row>
  </sheetData>
  <mergeCells count="16">
    <mergeCell ref="F6:I6"/>
    <mergeCell ref="F1:I1"/>
    <mergeCell ref="F2:I2"/>
    <mergeCell ref="F3:I3"/>
    <mergeCell ref="F4:I4"/>
    <mergeCell ref="F5:I5"/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RowHeight="16.5" x14ac:dyDescent="0.3"/>
  <cols>
    <col min="1" max="1" width="7.7109375" style="87" customWidth="1"/>
    <col min="2" max="2" width="61.7109375" style="1" customWidth="1"/>
    <col min="3" max="3" width="7.85546875" style="87" customWidth="1"/>
    <col min="4" max="4" width="14.28515625" style="87" customWidth="1"/>
    <col min="5" max="5" width="14.42578125" style="87" customWidth="1"/>
    <col min="6" max="6" width="13.42578125" style="87" customWidth="1"/>
    <col min="7" max="10" width="12.7109375" style="87" customWidth="1"/>
    <col min="11" max="11" width="10.42578125" style="87" customWidth="1"/>
    <col min="12" max="16384" width="9.140625" style="87"/>
  </cols>
  <sheetData>
    <row r="1" spans="1:249" s="128" customFormat="1" ht="13.5" x14ac:dyDescent="0.25">
      <c r="A1" s="125"/>
      <c r="B1" s="60"/>
      <c r="C1" s="125"/>
      <c r="D1" s="126"/>
      <c r="E1" s="127"/>
      <c r="F1" s="127"/>
      <c r="G1" s="140" t="s">
        <v>307</v>
      </c>
      <c r="H1" s="140"/>
      <c r="I1" s="140"/>
      <c r="J1" s="140"/>
    </row>
    <row r="2" spans="1:249" s="128" customFormat="1" ht="13.5" x14ac:dyDescent="0.25">
      <c r="A2" s="125"/>
      <c r="B2" s="60"/>
      <c r="C2" s="125"/>
      <c r="D2" s="126"/>
      <c r="E2" s="127"/>
      <c r="F2" s="127"/>
      <c r="G2" s="140" t="s">
        <v>390</v>
      </c>
      <c r="H2" s="140"/>
      <c r="I2" s="140"/>
      <c r="J2" s="140"/>
    </row>
    <row r="3" spans="1:249" s="128" customFormat="1" ht="13.5" x14ac:dyDescent="0.25">
      <c r="A3" s="125"/>
      <c r="B3" s="60"/>
      <c r="C3" s="125"/>
      <c r="D3" s="126"/>
      <c r="E3" s="127"/>
      <c r="F3" s="127"/>
      <c r="G3" s="130" t="s">
        <v>391</v>
      </c>
      <c r="H3" s="130"/>
      <c r="I3" s="130"/>
      <c r="J3" s="130"/>
    </row>
    <row r="4" spans="1:249" s="128" customFormat="1" ht="27" customHeight="1" x14ac:dyDescent="0.25">
      <c r="A4" s="125"/>
      <c r="B4" s="60"/>
      <c r="C4" s="125"/>
      <c r="D4" s="126"/>
      <c r="E4" s="127"/>
      <c r="F4" s="127"/>
      <c r="G4" s="139" t="s">
        <v>392</v>
      </c>
      <c r="H4" s="139"/>
      <c r="I4" s="139"/>
      <c r="J4" s="139"/>
    </row>
    <row r="5" spans="1:249" s="128" customFormat="1" ht="13.5" x14ac:dyDescent="0.25">
      <c r="A5" s="125"/>
      <c r="B5" s="60"/>
      <c r="C5" s="125"/>
      <c r="D5" s="126"/>
      <c r="E5" s="127"/>
      <c r="F5" s="127"/>
      <c r="G5" s="140" t="s">
        <v>307</v>
      </c>
      <c r="H5" s="140"/>
      <c r="I5" s="140"/>
      <c r="J5" s="140"/>
    </row>
    <row r="6" spans="1:249" s="128" customFormat="1" ht="13.5" x14ac:dyDescent="0.25">
      <c r="A6" s="125"/>
      <c r="B6" s="60"/>
      <c r="C6" s="125"/>
      <c r="D6" s="126"/>
      <c r="E6" s="127"/>
      <c r="F6" s="127"/>
      <c r="G6" s="140" t="s">
        <v>393</v>
      </c>
      <c r="H6" s="140"/>
      <c r="I6" s="140"/>
      <c r="J6" s="140"/>
    </row>
    <row r="7" spans="1:249" s="128" customFormat="1" ht="13.5" x14ac:dyDescent="0.25">
      <c r="A7" s="125"/>
      <c r="B7" s="60"/>
      <c r="C7" s="125"/>
      <c r="D7" s="126"/>
      <c r="E7" s="127"/>
      <c r="F7" s="127"/>
      <c r="G7" s="130" t="s">
        <v>394</v>
      </c>
      <c r="H7" s="130"/>
      <c r="I7" s="130"/>
      <c r="J7" s="130"/>
    </row>
    <row r="8" spans="1:249" x14ac:dyDescent="0.3">
      <c r="E8" s="155"/>
      <c r="F8" s="155"/>
      <c r="G8" s="155"/>
      <c r="H8" s="155"/>
      <c r="I8" s="155"/>
      <c r="J8" s="91"/>
    </row>
    <row r="9" spans="1:249" x14ac:dyDescent="0.3">
      <c r="E9" s="62"/>
      <c r="F9" s="62"/>
      <c r="G9" s="62"/>
      <c r="H9" s="62"/>
      <c r="I9" s="62"/>
      <c r="J9" s="91"/>
    </row>
    <row r="10" spans="1:249" x14ac:dyDescent="0.3">
      <c r="A10" s="156" t="s">
        <v>321</v>
      </c>
      <c r="B10" s="156"/>
      <c r="C10" s="156"/>
      <c r="D10" s="156"/>
      <c r="E10" s="156"/>
      <c r="F10" s="156"/>
      <c r="G10" s="156"/>
      <c r="H10" s="156"/>
      <c r="I10" s="156"/>
      <c r="J10" s="156"/>
    </row>
    <row r="11" spans="1:249" x14ac:dyDescent="0.3">
      <c r="A11" s="157" t="s">
        <v>322</v>
      </c>
      <c r="B11" s="157"/>
      <c r="C11" s="157"/>
      <c r="D11" s="157"/>
      <c r="E11" s="157"/>
      <c r="F11" s="157"/>
      <c r="G11" s="157"/>
      <c r="H11" s="157"/>
      <c r="I11" s="157"/>
      <c r="J11" s="157"/>
    </row>
    <row r="12" spans="1:249" ht="34.5" customHeight="1" x14ac:dyDescent="0.3">
      <c r="A12" s="92" t="s">
        <v>323</v>
      </c>
      <c r="B12" s="93" t="s">
        <v>142</v>
      </c>
      <c r="C12" s="94"/>
      <c r="D12" s="158" t="s">
        <v>138</v>
      </c>
      <c r="E12" s="160" t="s">
        <v>324</v>
      </c>
      <c r="F12" s="161"/>
      <c r="G12" s="150" t="s">
        <v>325</v>
      </c>
      <c r="H12" s="151"/>
      <c r="I12" s="151"/>
      <c r="J12" s="152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</row>
    <row r="13" spans="1:249" ht="49.5" x14ac:dyDescent="0.3">
      <c r="A13" s="94"/>
      <c r="B13" s="93" t="s">
        <v>326</v>
      </c>
      <c r="C13" s="96" t="s">
        <v>327</v>
      </c>
      <c r="D13" s="159"/>
      <c r="E13" s="97" t="s">
        <v>328</v>
      </c>
      <c r="F13" s="97" t="s">
        <v>140</v>
      </c>
      <c r="G13" s="66" t="s">
        <v>132</v>
      </c>
      <c r="H13" s="66" t="s">
        <v>133</v>
      </c>
      <c r="I13" s="66" t="s">
        <v>134</v>
      </c>
      <c r="J13" s="66" t="s">
        <v>135</v>
      </c>
    </row>
    <row r="14" spans="1:249" x14ac:dyDescent="0.3">
      <c r="A14" s="98">
        <v>1</v>
      </c>
      <c r="B14" s="99">
        <v>2</v>
      </c>
      <c r="C14" s="98">
        <v>3</v>
      </c>
      <c r="D14" s="100">
        <v>4</v>
      </c>
      <c r="E14" s="100">
        <v>5</v>
      </c>
      <c r="F14" s="100">
        <v>6</v>
      </c>
      <c r="G14" s="101">
        <v>7</v>
      </c>
      <c r="H14" s="102">
        <v>8</v>
      </c>
      <c r="I14" s="102">
        <v>9</v>
      </c>
      <c r="J14" s="102">
        <v>10</v>
      </c>
    </row>
    <row r="15" spans="1:249" ht="33" x14ac:dyDescent="0.3">
      <c r="A15" s="103">
        <v>8010</v>
      </c>
      <c r="B15" s="104" t="s">
        <v>329</v>
      </c>
      <c r="C15" s="105"/>
      <c r="D15" s="106">
        <v>1151693.0779999988</v>
      </c>
      <c r="E15" s="106">
        <v>67899.899999999994</v>
      </c>
      <c r="F15" s="106">
        <v>1083793.1779999989</v>
      </c>
      <c r="G15" s="106">
        <v>1151693.0779999988</v>
      </c>
      <c r="H15" s="106">
        <v>1151693.0779999988</v>
      </c>
      <c r="I15" s="106">
        <v>1151693.0779999988</v>
      </c>
      <c r="J15" s="106">
        <v>1151693.0779999988</v>
      </c>
    </row>
    <row r="16" spans="1:249" x14ac:dyDescent="0.3">
      <c r="A16" s="103"/>
      <c r="B16" s="104" t="s">
        <v>129</v>
      </c>
      <c r="C16" s="103"/>
      <c r="D16" s="107"/>
      <c r="E16" s="107"/>
      <c r="F16" s="107"/>
      <c r="G16" s="108"/>
      <c r="H16" s="109"/>
      <c r="I16" s="109"/>
      <c r="J16" s="109"/>
    </row>
    <row r="17" spans="1:10" ht="33" x14ac:dyDescent="0.3">
      <c r="A17" s="103">
        <v>8100</v>
      </c>
      <c r="B17" s="104" t="s">
        <v>330</v>
      </c>
      <c r="C17" s="103"/>
      <c r="D17" s="110"/>
      <c r="E17" s="110"/>
      <c r="F17" s="110"/>
      <c r="G17" s="109"/>
      <c r="H17" s="109"/>
      <c r="I17" s="109"/>
      <c r="J17" s="109"/>
    </row>
    <row r="18" spans="1:10" x14ac:dyDescent="0.3">
      <c r="A18" s="103"/>
      <c r="B18" s="111" t="s">
        <v>129</v>
      </c>
      <c r="C18" s="103"/>
      <c r="D18" s="103"/>
      <c r="E18" s="103"/>
      <c r="F18" s="103"/>
      <c r="G18" s="109"/>
      <c r="H18" s="109"/>
      <c r="I18" s="109"/>
      <c r="J18" s="109"/>
    </row>
    <row r="19" spans="1:10" x14ac:dyDescent="0.3">
      <c r="A19" s="103">
        <v>8110</v>
      </c>
      <c r="B19" s="112" t="s">
        <v>331</v>
      </c>
      <c r="C19" s="103"/>
      <c r="D19" s="113"/>
      <c r="E19" s="103"/>
      <c r="F19" s="113"/>
      <c r="G19" s="109"/>
      <c r="H19" s="109"/>
      <c r="I19" s="109"/>
      <c r="J19" s="109"/>
    </row>
    <row r="20" spans="1:10" x14ac:dyDescent="0.3">
      <c r="A20" s="103"/>
      <c r="B20" s="104" t="s">
        <v>129</v>
      </c>
      <c r="C20" s="103"/>
      <c r="D20" s="113"/>
      <c r="E20" s="103"/>
      <c r="F20" s="113"/>
      <c r="G20" s="109"/>
      <c r="H20" s="109"/>
      <c r="I20" s="109"/>
      <c r="J20" s="109"/>
    </row>
    <row r="21" spans="1:10" ht="33" x14ac:dyDescent="0.3">
      <c r="A21" s="103">
        <v>8111</v>
      </c>
      <c r="B21" s="104" t="s">
        <v>332</v>
      </c>
      <c r="C21" s="103"/>
      <c r="D21" s="103"/>
      <c r="E21" s="113" t="s">
        <v>333</v>
      </c>
      <c r="F21" s="103"/>
      <c r="G21" s="109"/>
      <c r="H21" s="109"/>
      <c r="I21" s="109"/>
      <c r="J21" s="109"/>
    </row>
    <row r="22" spans="1:10" x14ac:dyDescent="0.3">
      <c r="A22" s="103"/>
      <c r="B22" s="104" t="s">
        <v>220</v>
      </c>
      <c r="C22" s="103"/>
      <c r="D22" s="103"/>
      <c r="E22" s="113"/>
      <c r="F22" s="103"/>
      <c r="G22" s="109"/>
      <c r="H22" s="109"/>
      <c r="I22" s="109"/>
      <c r="J22" s="109"/>
    </row>
    <row r="23" spans="1:10" x14ac:dyDescent="0.3">
      <c r="A23" s="103">
        <v>8112</v>
      </c>
      <c r="B23" s="114" t="s">
        <v>334</v>
      </c>
      <c r="C23" s="115" t="s">
        <v>335</v>
      </c>
      <c r="D23" s="103"/>
      <c r="E23" s="113" t="s">
        <v>333</v>
      </c>
      <c r="F23" s="103"/>
      <c r="G23" s="109"/>
      <c r="H23" s="109"/>
      <c r="I23" s="109"/>
      <c r="J23" s="109"/>
    </row>
    <row r="24" spans="1:10" x14ac:dyDescent="0.3">
      <c r="A24" s="103">
        <v>8113</v>
      </c>
      <c r="B24" s="114" t="s">
        <v>336</v>
      </c>
      <c r="C24" s="115" t="s">
        <v>337</v>
      </c>
      <c r="D24" s="103"/>
      <c r="E24" s="113" t="s">
        <v>333</v>
      </c>
      <c r="F24" s="103"/>
      <c r="G24" s="109"/>
      <c r="H24" s="109"/>
      <c r="I24" s="109"/>
      <c r="J24" s="109"/>
    </row>
    <row r="25" spans="1:10" ht="33" x14ac:dyDescent="0.3">
      <c r="A25" s="103">
        <v>8120</v>
      </c>
      <c r="B25" s="104" t="s">
        <v>338</v>
      </c>
      <c r="C25" s="115"/>
      <c r="D25" s="116"/>
      <c r="E25" s="117"/>
      <c r="F25" s="116"/>
      <c r="G25" s="109"/>
      <c r="H25" s="109"/>
      <c r="I25" s="109"/>
      <c r="J25" s="109"/>
    </row>
    <row r="26" spans="1:10" x14ac:dyDescent="0.3">
      <c r="A26" s="103"/>
      <c r="B26" s="104" t="s">
        <v>129</v>
      </c>
      <c r="C26" s="115"/>
      <c r="D26" s="116"/>
      <c r="E26" s="117"/>
      <c r="F26" s="116"/>
      <c r="G26" s="109"/>
      <c r="H26" s="109"/>
      <c r="I26" s="109"/>
      <c r="J26" s="109"/>
    </row>
    <row r="27" spans="1:10" x14ac:dyDescent="0.3">
      <c r="A27" s="103">
        <v>8121</v>
      </c>
      <c r="B27" s="104" t="s">
        <v>339</v>
      </c>
      <c r="C27" s="115"/>
      <c r="D27" s="116"/>
      <c r="E27" s="113" t="s">
        <v>333</v>
      </c>
      <c r="F27" s="116"/>
      <c r="G27" s="109"/>
      <c r="H27" s="109"/>
      <c r="I27" s="109"/>
      <c r="J27" s="109"/>
    </row>
    <row r="28" spans="1:10" x14ac:dyDescent="0.3">
      <c r="A28" s="103"/>
      <c r="B28" s="104" t="s">
        <v>220</v>
      </c>
      <c r="C28" s="115"/>
      <c r="D28" s="116"/>
      <c r="E28" s="117"/>
      <c r="F28" s="116"/>
      <c r="G28" s="109"/>
      <c r="H28" s="109"/>
      <c r="I28" s="109"/>
      <c r="J28" s="109"/>
    </row>
    <row r="29" spans="1:10" x14ac:dyDescent="0.3">
      <c r="A29" s="103">
        <v>8122</v>
      </c>
      <c r="B29" s="112" t="s">
        <v>340</v>
      </c>
      <c r="C29" s="115" t="s">
        <v>341</v>
      </c>
      <c r="D29" s="116"/>
      <c r="E29" s="113" t="s">
        <v>333</v>
      </c>
      <c r="F29" s="116"/>
      <c r="G29" s="109"/>
      <c r="H29" s="109"/>
      <c r="I29" s="109"/>
      <c r="J29" s="109"/>
    </row>
    <row r="30" spans="1:10" x14ac:dyDescent="0.3">
      <c r="A30" s="103"/>
      <c r="B30" s="112" t="s">
        <v>220</v>
      </c>
      <c r="C30" s="115"/>
      <c r="D30" s="116"/>
      <c r="E30" s="117"/>
      <c r="F30" s="116"/>
      <c r="G30" s="109"/>
      <c r="H30" s="109"/>
      <c r="I30" s="109"/>
      <c r="J30" s="109"/>
    </row>
    <row r="31" spans="1:10" x14ac:dyDescent="0.3">
      <c r="A31" s="103">
        <v>8123</v>
      </c>
      <c r="B31" s="112" t="s">
        <v>342</v>
      </c>
      <c r="C31" s="115"/>
      <c r="D31" s="116"/>
      <c r="E31" s="113" t="s">
        <v>333</v>
      </c>
      <c r="F31" s="116"/>
      <c r="G31" s="109"/>
      <c r="H31" s="109"/>
      <c r="I31" s="109"/>
      <c r="J31" s="109"/>
    </row>
    <row r="32" spans="1:10" x14ac:dyDescent="0.3">
      <c r="A32" s="103">
        <v>8124</v>
      </c>
      <c r="B32" s="112" t="s">
        <v>343</v>
      </c>
      <c r="C32" s="115"/>
      <c r="D32" s="116"/>
      <c r="E32" s="113" t="s">
        <v>333</v>
      </c>
      <c r="F32" s="116"/>
      <c r="G32" s="109"/>
      <c r="H32" s="109"/>
      <c r="I32" s="109"/>
      <c r="J32" s="109"/>
    </row>
    <row r="33" spans="1:10" x14ac:dyDescent="0.3">
      <c r="A33" s="103">
        <v>8130</v>
      </c>
      <c r="B33" s="112" t="s">
        <v>344</v>
      </c>
      <c r="C33" s="115" t="s">
        <v>345</v>
      </c>
      <c r="D33" s="116"/>
      <c r="E33" s="113" t="s">
        <v>333</v>
      </c>
      <c r="F33" s="116"/>
      <c r="G33" s="109"/>
      <c r="H33" s="109"/>
      <c r="I33" s="109"/>
      <c r="J33" s="109"/>
    </row>
    <row r="34" spans="1:10" x14ac:dyDescent="0.3">
      <c r="A34" s="103"/>
      <c r="B34" s="112" t="s">
        <v>220</v>
      </c>
      <c r="C34" s="115"/>
      <c r="D34" s="116"/>
      <c r="E34" s="117"/>
      <c r="F34" s="116"/>
      <c r="G34" s="109"/>
      <c r="H34" s="109"/>
      <c r="I34" s="109"/>
      <c r="J34" s="109"/>
    </row>
    <row r="35" spans="1:10" x14ac:dyDescent="0.3">
      <c r="A35" s="103">
        <v>8131</v>
      </c>
      <c r="B35" s="112" t="s">
        <v>346</v>
      </c>
      <c r="C35" s="115"/>
      <c r="D35" s="116"/>
      <c r="E35" s="113" t="s">
        <v>333</v>
      </c>
      <c r="F35" s="116"/>
      <c r="G35" s="109"/>
      <c r="H35" s="109"/>
      <c r="I35" s="109"/>
      <c r="J35" s="109"/>
    </row>
    <row r="36" spans="1:10" x14ac:dyDescent="0.3">
      <c r="A36" s="103">
        <v>8132</v>
      </c>
      <c r="B36" s="112" t="s">
        <v>347</v>
      </c>
      <c r="C36" s="115"/>
      <c r="D36" s="116"/>
      <c r="E36" s="113" t="s">
        <v>333</v>
      </c>
      <c r="F36" s="116"/>
      <c r="G36" s="109"/>
      <c r="H36" s="109"/>
      <c r="I36" s="109"/>
      <c r="J36" s="109"/>
    </row>
    <row r="37" spans="1:10" x14ac:dyDescent="0.3">
      <c r="A37" s="103">
        <v>8140</v>
      </c>
      <c r="B37" s="112" t="s">
        <v>348</v>
      </c>
      <c r="C37" s="115"/>
      <c r="D37" s="110"/>
      <c r="E37" s="110"/>
      <c r="F37" s="110"/>
      <c r="G37" s="109"/>
      <c r="H37" s="109"/>
      <c r="I37" s="109"/>
      <c r="J37" s="109"/>
    </row>
    <row r="38" spans="1:10" x14ac:dyDescent="0.3">
      <c r="A38" s="103"/>
      <c r="B38" s="104" t="s">
        <v>220</v>
      </c>
      <c r="C38" s="115"/>
      <c r="D38" s="118"/>
      <c r="E38" s="119"/>
      <c r="F38" s="118"/>
      <c r="G38" s="109"/>
      <c r="H38" s="109"/>
      <c r="I38" s="109"/>
      <c r="J38" s="109"/>
    </row>
    <row r="39" spans="1:10" x14ac:dyDescent="0.3">
      <c r="A39" s="103">
        <v>8141</v>
      </c>
      <c r="B39" s="112" t="s">
        <v>349</v>
      </c>
      <c r="C39" s="115" t="s">
        <v>341</v>
      </c>
      <c r="D39" s="118"/>
      <c r="E39" s="119"/>
      <c r="F39" s="118"/>
      <c r="G39" s="109"/>
      <c r="H39" s="109"/>
      <c r="I39" s="109"/>
      <c r="J39" s="109"/>
    </row>
    <row r="40" spans="1:10" x14ac:dyDescent="0.3">
      <c r="A40" s="103"/>
      <c r="B40" s="112" t="s">
        <v>220</v>
      </c>
      <c r="C40" s="115"/>
      <c r="D40" s="118"/>
      <c r="E40" s="119"/>
      <c r="F40" s="118"/>
      <c r="G40" s="109"/>
      <c r="H40" s="109"/>
      <c r="I40" s="109"/>
      <c r="J40" s="109"/>
    </row>
    <row r="41" spans="1:10" x14ac:dyDescent="0.3">
      <c r="A41" s="103">
        <v>8142</v>
      </c>
      <c r="B41" s="112" t="s">
        <v>350</v>
      </c>
      <c r="C41" s="115"/>
      <c r="D41" s="118"/>
      <c r="E41" s="119"/>
      <c r="F41" s="120" t="s">
        <v>333</v>
      </c>
      <c r="G41" s="109"/>
      <c r="H41" s="109"/>
      <c r="I41" s="109"/>
      <c r="J41" s="109"/>
    </row>
    <row r="42" spans="1:10" x14ac:dyDescent="0.3">
      <c r="A42" s="103">
        <v>8143</v>
      </c>
      <c r="B42" s="112" t="s">
        <v>351</v>
      </c>
      <c r="C42" s="115"/>
      <c r="D42" s="118"/>
      <c r="E42" s="119"/>
      <c r="F42" s="118"/>
      <c r="G42" s="109"/>
      <c r="H42" s="109"/>
      <c r="I42" s="109"/>
      <c r="J42" s="109"/>
    </row>
    <row r="43" spans="1:10" x14ac:dyDescent="0.3">
      <c r="A43" s="103">
        <v>8150</v>
      </c>
      <c r="B43" s="112" t="s">
        <v>352</v>
      </c>
      <c r="C43" s="115" t="s">
        <v>345</v>
      </c>
      <c r="D43" s="118"/>
      <c r="E43" s="119"/>
      <c r="F43" s="118"/>
      <c r="G43" s="109"/>
      <c r="H43" s="109"/>
      <c r="I43" s="109"/>
      <c r="J43" s="109"/>
    </row>
    <row r="44" spans="1:10" x14ac:dyDescent="0.3">
      <c r="A44" s="103"/>
      <c r="B44" s="112" t="s">
        <v>220</v>
      </c>
      <c r="C44" s="115"/>
      <c r="D44" s="118"/>
      <c r="E44" s="119"/>
      <c r="F44" s="118"/>
      <c r="G44" s="109"/>
      <c r="H44" s="109"/>
      <c r="I44" s="109"/>
      <c r="J44" s="109"/>
    </row>
    <row r="45" spans="1:10" x14ac:dyDescent="0.3">
      <c r="A45" s="103">
        <v>8151</v>
      </c>
      <c r="B45" s="112" t="s">
        <v>346</v>
      </c>
      <c r="C45" s="115"/>
      <c r="D45" s="118"/>
      <c r="E45" s="119"/>
      <c r="F45" s="110" t="s">
        <v>0</v>
      </c>
      <c r="G45" s="109"/>
      <c r="H45" s="109"/>
      <c r="I45" s="109"/>
      <c r="J45" s="109"/>
    </row>
    <row r="46" spans="1:10" x14ac:dyDescent="0.3">
      <c r="A46" s="103">
        <v>8152</v>
      </c>
      <c r="B46" s="112" t="s">
        <v>353</v>
      </c>
      <c r="C46" s="115"/>
      <c r="D46" s="118"/>
      <c r="E46" s="119"/>
      <c r="F46" s="118"/>
      <c r="G46" s="109"/>
      <c r="H46" s="109"/>
      <c r="I46" s="109"/>
      <c r="J46" s="109"/>
    </row>
    <row r="47" spans="1:10" ht="49.5" x14ac:dyDescent="0.3">
      <c r="A47" s="103">
        <v>8160</v>
      </c>
      <c r="B47" s="112" t="s">
        <v>354</v>
      </c>
      <c r="C47" s="115"/>
      <c r="D47" s="110"/>
      <c r="E47" s="110"/>
      <c r="F47" s="110"/>
      <c r="G47" s="109"/>
      <c r="H47" s="109"/>
      <c r="I47" s="109"/>
      <c r="J47" s="109"/>
    </row>
    <row r="48" spans="1:10" x14ac:dyDescent="0.3">
      <c r="A48" s="103"/>
      <c r="B48" s="111" t="s">
        <v>129</v>
      </c>
      <c r="C48" s="115"/>
      <c r="D48" s="118"/>
      <c r="E48" s="119"/>
      <c r="F48" s="118"/>
      <c r="G48" s="109"/>
      <c r="H48" s="109"/>
      <c r="I48" s="109"/>
      <c r="J48" s="109"/>
    </row>
    <row r="49" spans="1:10" x14ac:dyDescent="0.3">
      <c r="A49" s="103">
        <v>8161</v>
      </c>
      <c r="B49" s="104" t="s">
        <v>355</v>
      </c>
      <c r="C49" s="115"/>
      <c r="D49" s="110"/>
      <c r="E49" s="120" t="s">
        <v>333</v>
      </c>
      <c r="F49" s="110"/>
      <c r="G49" s="109"/>
      <c r="H49" s="109"/>
      <c r="I49" s="109"/>
      <c r="J49" s="109"/>
    </row>
    <row r="50" spans="1:10" x14ac:dyDescent="0.3">
      <c r="A50" s="103"/>
      <c r="B50" s="104" t="s">
        <v>220</v>
      </c>
      <c r="C50" s="115"/>
      <c r="D50" s="110"/>
      <c r="E50" s="120"/>
      <c r="F50" s="110"/>
      <c r="G50" s="109"/>
      <c r="H50" s="109"/>
      <c r="I50" s="109"/>
      <c r="J50" s="109"/>
    </row>
    <row r="51" spans="1:10" ht="49.5" x14ac:dyDescent="0.3">
      <c r="A51" s="103">
        <v>8162</v>
      </c>
      <c r="B51" s="112" t="s">
        <v>356</v>
      </c>
      <c r="C51" s="115" t="s">
        <v>357</v>
      </c>
      <c r="D51" s="110"/>
      <c r="E51" s="120" t="s">
        <v>333</v>
      </c>
      <c r="F51" s="110"/>
      <c r="G51" s="109"/>
      <c r="H51" s="109"/>
      <c r="I51" s="109"/>
      <c r="J51" s="109"/>
    </row>
    <row r="52" spans="1:10" ht="99" x14ac:dyDescent="0.3">
      <c r="A52" s="103">
        <v>8163</v>
      </c>
      <c r="B52" s="121" t="s">
        <v>358</v>
      </c>
      <c r="C52" s="115" t="s">
        <v>357</v>
      </c>
      <c r="D52" s="110"/>
      <c r="E52" s="120" t="s">
        <v>333</v>
      </c>
      <c r="F52" s="110"/>
      <c r="G52" s="109"/>
      <c r="H52" s="109"/>
      <c r="I52" s="109"/>
      <c r="J52" s="109"/>
    </row>
    <row r="53" spans="1:10" ht="33" x14ac:dyDescent="0.3">
      <c r="A53" s="103">
        <v>8164</v>
      </c>
      <c r="B53" s="112" t="s">
        <v>359</v>
      </c>
      <c r="C53" s="115" t="s">
        <v>360</v>
      </c>
      <c r="D53" s="110"/>
      <c r="E53" s="120" t="s">
        <v>333</v>
      </c>
      <c r="F53" s="110"/>
      <c r="G53" s="109"/>
      <c r="H53" s="109"/>
      <c r="I53" s="109"/>
      <c r="J53" s="109"/>
    </row>
    <row r="54" spans="1:10" x14ac:dyDescent="0.3">
      <c r="A54" s="103">
        <v>8170</v>
      </c>
      <c r="B54" s="104" t="s">
        <v>361</v>
      </c>
      <c r="C54" s="115"/>
      <c r="D54" s="120"/>
      <c r="E54" s="120"/>
      <c r="F54" s="120"/>
      <c r="G54" s="109"/>
      <c r="H54" s="109"/>
      <c r="I54" s="109"/>
      <c r="J54" s="109"/>
    </row>
    <row r="55" spans="1:10" x14ac:dyDescent="0.3">
      <c r="A55" s="103"/>
      <c r="B55" s="104" t="s">
        <v>220</v>
      </c>
      <c r="C55" s="115"/>
      <c r="D55" s="120"/>
      <c r="E55" s="120"/>
      <c r="F55" s="120"/>
      <c r="G55" s="109"/>
      <c r="H55" s="109"/>
      <c r="I55" s="109"/>
      <c r="J55" s="109"/>
    </row>
    <row r="56" spans="1:10" ht="33" x14ac:dyDescent="0.3">
      <c r="A56" s="103">
        <v>8171</v>
      </c>
      <c r="B56" s="112" t="s">
        <v>362</v>
      </c>
      <c r="C56" s="115" t="s">
        <v>363</v>
      </c>
      <c r="D56" s="110"/>
      <c r="E56" s="120"/>
      <c r="F56" s="110"/>
      <c r="G56" s="109"/>
      <c r="H56" s="109"/>
      <c r="I56" s="109"/>
      <c r="J56" s="109"/>
    </row>
    <row r="57" spans="1:10" x14ac:dyDescent="0.3">
      <c r="A57" s="103">
        <v>8172</v>
      </c>
      <c r="B57" s="114" t="s">
        <v>364</v>
      </c>
      <c r="C57" s="115" t="s">
        <v>365</v>
      </c>
      <c r="D57" s="110"/>
      <c r="E57" s="120"/>
      <c r="F57" s="110"/>
      <c r="G57" s="109"/>
      <c r="H57" s="109"/>
      <c r="I57" s="109"/>
      <c r="J57" s="109"/>
    </row>
    <row r="58" spans="1:10" ht="33" x14ac:dyDescent="0.3">
      <c r="A58" s="103">
        <v>8190</v>
      </c>
      <c r="B58" s="104" t="s">
        <v>366</v>
      </c>
      <c r="C58" s="103"/>
      <c r="D58" s="110"/>
      <c r="E58" s="110"/>
      <c r="F58" s="110"/>
      <c r="G58" s="110"/>
      <c r="H58" s="110"/>
      <c r="I58" s="110"/>
      <c r="J58" s="110"/>
    </row>
    <row r="59" spans="1:10" x14ac:dyDescent="0.3">
      <c r="A59" s="103"/>
      <c r="B59" s="104" t="s">
        <v>144</v>
      </c>
      <c r="C59" s="103"/>
      <c r="D59" s="110"/>
      <c r="E59" s="110"/>
      <c r="F59" s="110"/>
      <c r="G59" s="109"/>
      <c r="H59" s="109"/>
      <c r="I59" s="109"/>
      <c r="J59" s="109"/>
    </row>
    <row r="60" spans="1:10" ht="33" x14ac:dyDescent="0.3">
      <c r="A60" s="103">
        <v>8191</v>
      </c>
      <c r="B60" s="104" t="s">
        <v>367</v>
      </c>
      <c r="C60" s="103">
        <v>9320</v>
      </c>
      <c r="D60" s="110">
        <v>690103.01820000005</v>
      </c>
      <c r="E60" s="110">
        <v>690103.01820000005</v>
      </c>
      <c r="F60" s="110"/>
      <c r="G60" s="110">
        <v>690103.01820000005</v>
      </c>
      <c r="H60" s="110">
        <v>690103.01820000005</v>
      </c>
      <c r="I60" s="110">
        <v>690103.01820000005</v>
      </c>
      <c r="J60" s="110">
        <v>690103.01820000005</v>
      </c>
    </row>
    <row r="61" spans="1:10" x14ac:dyDescent="0.3">
      <c r="A61" s="103"/>
      <c r="B61" s="104" t="s">
        <v>130</v>
      </c>
      <c r="C61" s="103"/>
      <c r="D61" s="110"/>
      <c r="E61" s="110"/>
      <c r="F61" s="110"/>
      <c r="G61" s="109"/>
      <c r="H61" s="109"/>
      <c r="I61" s="109"/>
      <c r="J61" s="109"/>
    </row>
    <row r="62" spans="1:10" ht="66" x14ac:dyDescent="0.3">
      <c r="A62" s="103">
        <v>8192</v>
      </c>
      <c r="B62" s="112" t="s">
        <v>368</v>
      </c>
      <c r="C62" s="103"/>
      <c r="D62" s="110">
        <v>67899.899999999994</v>
      </c>
      <c r="E62" s="110">
        <v>67899.899999999994</v>
      </c>
      <c r="F62" s="120"/>
      <c r="G62" s="110">
        <v>67899.899999999994</v>
      </c>
      <c r="H62" s="110">
        <v>67899.899999999994</v>
      </c>
      <c r="I62" s="110">
        <v>67899.899999999994</v>
      </c>
      <c r="J62" s="110">
        <v>67899.899999999994</v>
      </c>
    </row>
    <row r="63" spans="1:10" ht="33" x14ac:dyDescent="0.3">
      <c r="A63" s="103">
        <v>8193</v>
      </c>
      <c r="B63" s="112" t="s">
        <v>369</v>
      </c>
      <c r="C63" s="103"/>
      <c r="D63" s="110">
        <v>622203.11820000003</v>
      </c>
      <c r="E63" s="110">
        <v>622203.11820000003</v>
      </c>
      <c r="F63" s="110"/>
      <c r="G63" s="110">
        <v>622203.11820000003</v>
      </c>
      <c r="H63" s="110">
        <v>622203.11820000003</v>
      </c>
      <c r="I63" s="110">
        <v>622203.11820000003</v>
      </c>
      <c r="J63" s="110">
        <v>622203.11820000003</v>
      </c>
    </row>
    <row r="64" spans="1:10" ht="33" x14ac:dyDescent="0.3">
      <c r="A64" s="103">
        <v>8194</v>
      </c>
      <c r="B64" s="104" t="s">
        <v>370</v>
      </c>
      <c r="C64" s="113">
        <v>9330</v>
      </c>
      <c r="D64" s="110">
        <v>1083793.1779999989</v>
      </c>
      <c r="E64" s="120"/>
      <c r="F64" s="110">
        <v>1083793.1779999989</v>
      </c>
      <c r="G64" s="110">
        <v>1083793.1779999989</v>
      </c>
      <c r="H64" s="110">
        <v>1083793.1779999989</v>
      </c>
      <c r="I64" s="110">
        <v>1083793.1779999989</v>
      </c>
      <c r="J64" s="110">
        <v>1083793.1779999989</v>
      </c>
    </row>
    <row r="65" spans="1:10" x14ac:dyDescent="0.3">
      <c r="A65" s="103"/>
      <c r="B65" s="104" t="s">
        <v>130</v>
      </c>
      <c r="C65" s="113"/>
      <c r="D65" s="120"/>
      <c r="E65" s="120"/>
      <c r="F65" s="110"/>
      <c r="G65" s="109"/>
      <c r="H65" s="109"/>
      <c r="I65" s="109"/>
      <c r="J65" s="109"/>
    </row>
    <row r="66" spans="1:10" ht="49.5" x14ac:dyDescent="0.3">
      <c r="A66" s="103">
        <v>8195</v>
      </c>
      <c r="B66" s="112" t="s">
        <v>371</v>
      </c>
      <c r="C66" s="113"/>
      <c r="D66" s="110">
        <v>461590.05979999877</v>
      </c>
      <c r="E66" s="120"/>
      <c r="F66" s="110">
        <v>461590.05979999877</v>
      </c>
      <c r="G66" s="110">
        <v>461590.05979999877</v>
      </c>
      <c r="H66" s="110">
        <v>461590.05979999877</v>
      </c>
      <c r="I66" s="110">
        <v>461590.05979999877</v>
      </c>
      <c r="J66" s="110">
        <v>461590.05979999877</v>
      </c>
    </row>
    <row r="67" spans="1:10" ht="49.5" x14ac:dyDescent="0.3">
      <c r="A67" s="103">
        <v>8196</v>
      </c>
      <c r="B67" s="112" t="s">
        <v>372</v>
      </c>
      <c r="C67" s="113"/>
      <c r="D67" s="110">
        <v>622203.11820000014</v>
      </c>
      <c r="E67" s="110"/>
      <c r="F67" s="110">
        <v>622203.11820000014</v>
      </c>
      <c r="G67" s="110">
        <v>622203.11820000014</v>
      </c>
      <c r="H67" s="110">
        <v>622203.11820000014</v>
      </c>
      <c r="I67" s="110">
        <v>622203.11820000014</v>
      </c>
      <c r="J67" s="110">
        <v>622203.11820000014</v>
      </c>
    </row>
    <row r="68" spans="1:10" ht="33" x14ac:dyDescent="0.3">
      <c r="A68" s="103">
        <v>8197</v>
      </c>
      <c r="B68" s="104" t="s">
        <v>373</v>
      </c>
      <c r="C68" s="113"/>
      <c r="D68" s="120"/>
      <c r="E68" s="120"/>
      <c r="F68" s="120"/>
      <c r="G68" s="109"/>
      <c r="H68" s="109"/>
      <c r="I68" s="109"/>
      <c r="J68" s="109"/>
    </row>
    <row r="69" spans="1:10" ht="49.5" x14ac:dyDescent="0.3">
      <c r="A69" s="103">
        <v>8198</v>
      </c>
      <c r="B69" s="104" t="s">
        <v>374</v>
      </c>
      <c r="C69" s="113"/>
      <c r="D69" s="120"/>
      <c r="E69" s="120"/>
      <c r="F69" s="110"/>
      <c r="G69" s="109"/>
      <c r="H69" s="109"/>
      <c r="I69" s="109"/>
      <c r="J69" s="109"/>
    </row>
    <row r="70" spans="1:10" ht="66" x14ac:dyDescent="0.3">
      <c r="A70" s="103">
        <v>8199</v>
      </c>
      <c r="B70" s="104" t="s">
        <v>375</v>
      </c>
      <c r="C70" s="113"/>
      <c r="D70" s="120"/>
      <c r="E70" s="120"/>
      <c r="F70" s="110"/>
      <c r="G70" s="109"/>
      <c r="H70" s="109"/>
      <c r="I70" s="109"/>
      <c r="J70" s="109"/>
    </row>
    <row r="71" spans="1:10" ht="33" x14ac:dyDescent="0.3">
      <c r="A71" s="103" t="s">
        <v>376</v>
      </c>
      <c r="B71" s="112" t="s">
        <v>377</v>
      </c>
      <c r="C71" s="113"/>
      <c r="D71" s="120"/>
      <c r="E71" s="120"/>
      <c r="F71" s="110"/>
      <c r="G71" s="109"/>
      <c r="H71" s="109"/>
      <c r="I71" s="109"/>
      <c r="J71" s="109"/>
    </row>
    <row r="72" spans="1:10" x14ac:dyDescent="0.3">
      <c r="A72" s="103">
        <v>8200</v>
      </c>
      <c r="B72" s="104" t="s">
        <v>378</v>
      </c>
      <c r="C72" s="103"/>
      <c r="D72" s="110"/>
      <c r="E72" s="110"/>
      <c r="F72" s="110"/>
      <c r="G72" s="109"/>
      <c r="H72" s="109"/>
      <c r="I72" s="109"/>
      <c r="J72" s="109"/>
    </row>
    <row r="73" spans="1:10" x14ac:dyDescent="0.3">
      <c r="A73" s="103"/>
      <c r="B73" s="111" t="s">
        <v>129</v>
      </c>
      <c r="C73" s="103"/>
      <c r="D73" s="110"/>
      <c r="E73" s="110"/>
      <c r="F73" s="110"/>
      <c r="G73" s="109"/>
      <c r="H73" s="109"/>
      <c r="I73" s="109"/>
      <c r="J73" s="109"/>
    </row>
    <row r="74" spans="1:10" x14ac:dyDescent="0.3">
      <c r="A74" s="103">
        <v>8210</v>
      </c>
      <c r="B74" s="112" t="s">
        <v>379</v>
      </c>
      <c r="C74" s="103"/>
      <c r="D74" s="110"/>
      <c r="E74" s="120"/>
      <c r="F74" s="110"/>
      <c r="G74" s="109"/>
      <c r="H74" s="109"/>
      <c r="I74" s="109"/>
      <c r="J74" s="109"/>
    </row>
    <row r="75" spans="1:10" x14ac:dyDescent="0.3">
      <c r="A75" s="103"/>
      <c r="B75" s="112" t="s">
        <v>129</v>
      </c>
      <c r="C75" s="103"/>
      <c r="D75" s="110"/>
      <c r="E75" s="120"/>
      <c r="F75" s="110"/>
      <c r="G75" s="109"/>
      <c r="H75" s="109"/>
      <c r="I75" s="109"/>
      <c r="J75" s="109"/>
    </row>
    <row r="76" spans="1:10" ht="33" x14ac:dyDescent="0.3">
      <c r="A76" s="103">
        <v>8211</v>
      </c>
      <c r="B76" s="104" t="s">
        <v>332</v>
      </c>
      <c r="C76" s="103"/>
      <c r="D76" s="110"/>
      <c r="E76" s="120" t="s">
        <v>333</v>
      </c>
      <c r="F76" s="110"/>
      <c r="G76" s="109"/>
      <c r="H76" s="109"/>
      <c r="I76" s="109"/>
      <c r="J76" s="109"/>
    </row>
    <row r="77" spans="1:10" x14ac:dyDescent="0.3">
      <c r="A77" s="103"/>
      <c r="B77" s="104" t="s">
        <v>130</v>
      </c>
      <c r="C77" s="103"/>
      <c r="D77" s="110"/>
      <c r="E77" s="120"/>
      <c r="F77" s="110"/>
      <c r="G77" s="109"/>
      <c r="H77" s="109"/>
      <c r="I77" s="109"/>
      <c r="J77" s="109"/>
    </row>
    <row r="78" spans="1:10" x14ac:dyDescent="0.3">
      <c r="A78" s="103">
        <v>8212</v>
      </c>
      <c r="B78" s="114" t="s">
        <v>334</v>
      </c>
      <c r="C78" s="115" t="s">
        <v>380</v>
      </c>
      <c r="D78" s="110"/>
      <c r="E78" s="120" t="s">
        <v>333</v>
      </c>
      <c r="F78" s="110"/>
      <c r="G78" s="109"/>
      <c r="H78" s="109"/>
      <c r="I78" s="109"/>
      <c r="J78" s="109"/>
    </row>
    <row r="79" spans="1:10" x14ac:dyDescent="0.3">
      <c r="A79" s="103">
        <v>8213</v>
      </c>
      <c r="B79" s="114" t="s">
        <v>336</v>
      </c>
      <c r="C79" s="115" t="s">
        <v>381</v>
      </c>
      <c r="D79" s="110"/>
      <c r="E79" s="120" t="s">
        <v>333</v>
      </c>
      <c r="F79" s="110"/>
      <c r="G79" s="109"/>
      <c r="H79" s="109"/>
      <c r="I79" s="109"/>
      <c r="J79" s="109"/>
    </row>
    <row r="80" spans="1:10" ht="33" x14ac:dyDescent="0.3">
      <c r="A80" s="103">
        <v>8220</v>
      </c>
      <c r="B80" s="104" t="s">
        <v>382</v>
      </c>
      <c r="C80" s="103"/>
      <c r="D80" s="110"/>
      <c r="E80" s="110"/>
      <c r="F80" s="110"/>
      <c r="G80" s="109"/>
      <c r="H80" s="109"/>
      <c r="I80" s="109"/>
      <c r="J80" s="109"/>
    </row>
    <row r="81" spans="1:10" x14ac:dyDescent="0.3">
      <c r="A81" s="103"/>
      <c r="B81" s="104" t="s">
        <v>129</v>
      </c>
      <c r="C81" s="103"/>
      <c r="D81" s="110"/>
      <c r="E81" s="110"/>
      <c r="F81" s="110"/>
      <c r="G81" s="109"/>
      <c r="H81" s="109"/>
      <c r="I81" s="109"/>
      <c r="J81" s="109"/>
    </row>
    <row r="82" spans="1:10" x14ac:dyDescent="0.3">
      <c r="A82" s="103">
        <v>8221</v>
      </c>
      <c r="B82" s="104" t="s">
        <v>339</v>
      </c>
      <c r="C82" s="103"/>
      <c r="D82" s="110"/>
      <c r="E82" s="120" t="s">
        <v>333</v>
      </c>
      <c r="F82" s="110"/>
      <c r="G82" s="109"/>
      <c r="H82" s="109"/>
      <c r="I82" s="109"/>
      <c r="J82" s="109"/>
    </row>
    <row r="83" spans="1:10" x14ac:dyDescent="0.3">
      <c r="A83" s="103"/>
      <c r="B83" s="104" t="s">
        <v>220</v>
      </c>
      <c r="C83" s="103"/>
      <c r="D83" s="110"/>
      <c r="E83" s="120"/>
      <c r="F83" s="110"/>
      <c r="G83" s="109"/>
      <c r="H83" s="109"/>
      <c r="I83" s="109"/>
      <c r="J83" s="109"/>
    </row>
    <row r="84" spans="1:10" x14ac:dyDescent="0.3">
      <c r="A84" s="103">
        <v>8222</v>
      </c>
      <c r="B84" s="112" t="s">
        <v>340</v>
      </c>
      <c r="C84" s="115" t="s">
        <v>383</v>
      </c>
      <c r="D84" s="110"/>
      <c r="E84" s="120" t="s">
        <v>333</v>
      </c>
      <c r="F84" s="110"/>
      <c r="G84" s="109"/>
      <c r="H84" s="109"/>
      <c r="I84" s="109"/>
      <c r="J84" s="109"/>
    </row>
    <row r="85" spans="1:10" x14ac:dyDescent="0.3">
      <c r="A85" s="103">
        <v>8230</v>
      </c>
      <c r="B85" s="112" t="s">
        <v>344</v>
      </c>
      <c r="C85" s="115" t="s">
        <v>384</v>
      </c>
      <c r="D85" s="110"/>
      <c r="E85" s="120" t="s">
        <v>333</v>
      </c>
      <c r="F85" s="110"/>
      <c r="G85" s="109"/>
      <c r="H85" s="109"/>
      <c r="I85" s="109"/>
      <c r="J85" s="109"/>
    </row>
    <row r="86" spans="1:10" x14ac:dyDescent="0.3">
      <c r="A86" s="103">
        <v>8240</v>
      </c>
      <c r="B86" s="104" t="s">
        <v>348</v>
      </c>
      <c r="C86" s="103"/>
      <c r="D86" s="110"/>
      <c r="E86" s="110"/>
      <c r="F86" s="110"/>
      <c r="G86" s="109"/>
      <c r="H86" s="109"/>
      <c r="I86" s="109"/>
      <c r="J86" s="109"/>
    </row>
    <row r="87" spans="1:10" x14ac:dyDescent="0.3">
      <c r="A87" s="103"/>
      <c r="B87" s="104" t="s">
        <v>220</v>
      </c>
      <c r="C87" s="103"/>
      <c r="D87" s="110"/>
      <c r="E87" s="110"/>
      <c r="F87" s="110"/>
      <c r="G87" s="109"/>
      <c r="H87" s="109"/>
      <c r="I87" s="109"/>
      <c r="J87" s="109"/>
    </row>
    <row r="88" spans="1:10" x14ac:dyDescent="0.3">
      <c r="A88" s="103">
        <v>8241</v>
      </c>
      <c r="B88" s="112" t="s">
        <v>385</v>
      </c>
      <c r="C88" s="115" t="s">
        <v>383</v>
      </c>
      <c r="D88" s="110"/>
      <c r="E88" s="110"/>
      <c r="F88" s="110"/>
      <c r="G88" s="109"/>
      <c r="H88" s="109"/>
      <c r="I88" s="109"/>
      <c r="J88" s="109"/>
    </row>
    <row r="89" spans="1:10" x14ac:dyDescent="0.3">
      <c r="A89" s="103">
        <v>8250</v>
      </c>
      <c r="B89" s="112" t="s">
        <v>352</v>
      </c>
      <c r="C89" s="115" t="s">
        <v>384</v>
      </c>
      <c r="D89" s="118"/>
      <c r="E89" s="119"/>
      <c r="F89" s="118"/>
      <c r="G89" s="109"/>
      <c r="H89" s="109"/>
      <c r="I89" s="109"/>
      <c r="J89" s="109"/>
    </row>
  </sheetData>
  <mergeCells count="13">
    <mergeCell ref="G6:J6"/>
    <mergeCell ref="G1:J1"/>
    <mergeCell ref="G2:J2"/>
    <mergeCell ref="G3:J3"/>
    <mergeCell ref="G4:J4"/>
    <mergeCell ref="G5:J5"/>
    <mergeCell ref="G7:J7"/>
    <mergeCell ref="E8:I8"/>
    <mergeCell ref="A10:J10"/>
    <mergeCell ref="A11:J11"/>
    <mergeCell ref="D12:D13"/>
    <mergeCell ref="E12:F12"/>
    <mergeCell ref="G12:J12"/>
  </mergeCells>
  <pageMargins left="0.2" right="0.2" top="0.25" bottom="0.25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3.Tntesagitakan tsaxs</vt:lpstr>
      <vt:lpstr>4.Devicit</vt:lpstr>
      <vt:lpstr>5.Havelurd</vt:lpstr>
      <vt:lpstr>4.Devicit </vt:lpstr>
      <vt:lpstr>5.Havelurd </vt:lpstr>
      <vt:lpstr>'3.Tntesagitakan tsaxs'!Print_Area</vt:lpstr>
      <vt:lpstr>'5.Havelurd'!Print_Area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2022-11-24T08:41:13Z</cp:lastPrinted>
  <dcterms:created xsi:type="dcterms:W3CDTF">2014-12-23T06:44:04Z</dcterms:created>
  <dcterms:modified xsi:type="dcterms:W3CDTF">2022-12-02T12:10:35Z</dcterms:modified>
</cp:coreProperties>
</file>