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filterPrivacy="1" defaultThemeVersion="124226"/>
  <xr:revisionPtr revIDLastSave="0" documentId="13_ncr:1_{84FED444-A2F4-4B1E-8476-89FE0775BB17}" xr6:coauthVersionLast="47" xr6:coauthVersionMax="47" xr10:uidLastSave="{00000000-0000-0000-0000-000000000000}"/>
  <bookViews>
    <workbookView xWindow="735" yWindow="735" windowWidth="21600" windowHeight="11385" activeTab="4" xr2:uid="{00000000-000D-0000-FFFF-FFFF00000000}"/>
  </bookViews>
  <sheets>
    <sheet name="1" sheetId="17" r:id="rId1"/>
    <sheet name="2" sheetId="15" r:id="rId2"/>
    <sheet name="3" sheetId="11" r:id="rId3"/>
    <sheet name="4" sheetId="14" r:id="rId4"/>
    <sheet name="5" sheetId="16" r:id="rId5"/>
  </sheets>
  <definedNames>
    <definedName name="_Hlk102749370" localSheetId="4">'5'!$C$28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8" i="16" l="1"/>
  <c r="J8" i="16"/>
  <c r="K8" i="16"/>
  <c r="L8" i="16"/>
  <c r="M8" i="16"/>
  <c r="N8" i="16"/>
  <c r="H8" i="16"/>
  <c r="G17" i="16"/>
  <c r="H8" i="11"/>
  <c r="J8" i="11"/>
  <c r="K8" i="11"/>
  <c r="L8" i="11"/>
  <c r="M8" i="11"/>
  <c r="N8" i="11"/>
  <c r="O8" i="11"/>
  <c r="P8" i="11"/>
  <c r="Q8" i="11"/>
  <c r="I8" i="11"/>
  <c r="G13" i="11"/>
  <c r="F10" i="17" l="1"/>
  <c r="F9" i="17"/>
  <c r="G16" i="16"/>
  <c r="G8" i="16" s="1"/>
  <c r="N8" i="14" l="1"/>
  <c r="M8" i="14"/>
  <c r="L8" i="14"/>
  <c r="K8" i="14"/>
  <c r="J8" i="14"/>
  <c r="I8" i="14"/>
  <c r="H8" i="14"/>
  <c r="G8" i="14"/>
  <c r="G15" i="11" l="1"/>
  <c r="G10" i="11"/>
  <c r="G11" i="11"/>
  <c r="G12" i="11"/>
  <c r="G14" i="11"/>
  <c r="G9" i="11"/>
  <c r="G8" i="11" s="1"/>
</calcChain>
</file>

<file path=xl/sharedStrings.xml><?xml version="1.0" encoding="utf-8"?>
<sst xmlns="http://schemas.openxmlformats.org/spreadsheetml/2006/main" count="137" uniqueCount="75">
  <si>
    <t>x</t>
  </si>
  <si>
    <t>Տողի  NN</t>
  </si>
  <si>
    <t>Բաժին</t>
  </si>
  <si>
    <t>Խումբ</t>
  </si>
  <si>
    <t>Դաս</t>
  </si>
  <si>
    <t>ÀÝ¹³Ù»ÝÁ</t>
  </si>
  <si>
    <t>Պակասեցում</t>
  </si>
  <si>
    <t>ԸՆԴԱՄԵՆԸ   ԾԱԽՍԵՐ</t>
  </si>
  <si>
    <t>Ֆոնդային</t>
  </si>
  <si>
    <t>հազ․դրամ</t>
  </si>
  <si>
    <t>հազ.դրամ</t>
  </si>
  <si>
    <t>Տողի NN</t>
  </si>
  <si>
    <t>Բյուջեի  եկամուտները</t>
  </si>
  <si>
    <t>Հոդվածի NN</t>
  </si>
  <si>
    <t>Ընդամենը</t>
  </si>
  <si>
    <t>Վարչական</t>
  </si>
  <si>
    <t>ԸՆԴԱՄԵՆԸ</t>
  </si>
  <si>
    <t>Հավելված -1</t>
  </si>
  <si>
    <t>Սպիտակ համայնքի ավագանու</t>
  </si>
  <si>
    <t>Ավելացում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</si>
  <si>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</si>
  <si>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>Պետական բյուջեից կապիտալ ծախսերի ֆինանսավորման նպատակային հատկացումներ (սուբվենցիաներ)                                    -ՊԱՇՏՈՆԱԿԱՆ ԴՐԱՄԱՇՆՈՐՀՆԵՐ</t>
  </si>
  <si>
    <t xml:space="preserve">ՍՊԻՏԱԿ  ՀԱՄԱՅՆՔԻ  ՂԵԿԱՎԱՐԻ`   ________________________     Ք.  ՆԻԿՈՂՈՍՅԱՆ  </t>
  </si>
  <si>
    <t xml:space="preserve">                      ՍՊԻՏԱԿ  ՀԱՄԱՅՆՔԻ  ՂԵԿԱՎԱՐ՝________________________     Ք.  ՆԻԿՈՂՈՍՅԱՆ  
</t>
  </si>
  <si>
    <t>Աղբահանում</t>
  </si>
  <si>
    <t>Ընդհանուր բնույթի հանրային ծառայություններ</t>
  </si>
  <si>
    <t>Փողոցների լուսավորում</t>
  </si>
  <si>
    <t>Միջնակարգ ընդհանուր կրթություն</t>
  </si>
  <si>
    <t>Ծերություն</t>
  </si>
  <si>
    <t>Բնակարանային շինարարաություն և կոմունալ ծառայություն(ՍԲԵՍԳ ՀՈԱԿ)</t>
  </si>
  <si>
    <t>ՀՀ համայնքների պահուստային ֆոնդ</t>
  </si>
  <si>
    <t>ճանապարհային տնտեսություն</t>
  </si>
  <si>
    <t>Ջրամատակարարում</t>
  </si>
  <si>
    <t>Սոց.նպաստներ բյուջեից</t>
  </si>
  <si>
    <t>- Այլ մեքենաներ և սարքավորումներ</t>
  </si>
  <si>
    <t>Օրենսդիր և գործադիր մարմիններ, պետական կառավարում</t>
  </si>
  <si>
    <t>- Շենքերի և շինությունների կապիտալ վերանորոգում</t>
  </si>
  <si>
    <t>Հանգստի և սպորտի ծառայություններ</t>
  </si>
  <si>
    <t>- Ներքին գործուղումներ</t>
  </si>
  <si>
    <t>- Արտասահմանյան գործուղումների գծով ծախսեր</t>
  </si>
  <si>
    <t>-Շենքերի և շինությունների կառուցում</t>
  </si>
  <si>
    <t xml:space="preserve">                                                                                                        հազ.դրամ</t>
  </si>
  <si>
    <t xml:space="preserve">     ՖԻՆԱՆՍԱՏՆՏԵՍԱԳԻՏԱԿԱՆ,ԵԿԱՄՈՒՏՆԵՐԻ ՀԱՇՎԱՌՄԱՆ ԵՎ ՀԱՎԱՔԱԳՐՄԱՆ,</t>
  </si>
  <si>
    <t xml:space="preserve">             ԳՆՈՒՄՆԵՐԻ,ԳՈՎԱԶԴԻ,ԱՌԵՎՏՐԻ ԵՎ ՍՊԱՍԱՐԿՄԱՆ ԲԱԺՆԻ ՊԵՏԻ ժ/Պ`    _____________________  Վ.ԱՊՐԵՍՅԱՆ                </t>
  </si>
  <si>
    <t xml:space="preserve">                       ՖԻՆԱՆՍԱՏՆՏԵՍԱԳԻՏԱԿԱՆ,ԵԿԱՄՈՒՏՆԵՐԻ ՀԱՇՎԱՌՄԱՆ ԵՎ ՀԱՎԱՔԱԳՐՄԱՆ,</t>
  </si>
  <si>
    <t xml:space="preserve">                                                                                                                                                                                                                   հազ.դրամ</t>
  </si>
  <si>
    <t xml:space="preserve">                                                                                                                                                                            Սպիտակ համայնքի ավագանու</t>
  </si>
  <si>
    <t xml:space="preserve">                      ԳՆՈՒՄՆԵՐԻ,ԳՈՎԱԶԴԻ,ԱՌԵՎՏՐԻ ԵՎ ՍՊԱՍԱՐԿՄԱՆ ԲԱԺՆԻ ՊԵՏԻ ժ/Պ`    _____________________  Վ.ԱՊՐԵՍՅԱՆ                </t>
  </si>
  <si>
    <t>-Շենքերի և շինությունների կառուցում /Գոգարան 2021/</t>
  </si>
  <si>
    <t>-Շենքերի և շինությունների կառուցում /Լեռնանցք 2021/</t>
  </si>
  <si>
    <t>-Շենքերի և շինությունների կառուցում /ավելացում  2022թ, հայտով/</t>
  </si>
  <si>
    <t>-Ընթացիկ դրամաշնորհներ պետական և համայնքների ոչ առևտրային կազմակերպություններին</t>
  </si>
  <si>
    <t>-Պահուստային միջոցներ(վարչական բյուջե)</t>
  </si>
  <si>
    <t>-Հատուկ նպատակային այլ նյութեր</t>
  </si>
  <si>
    <t>-Կոմունալ ծառայություններ</t>
  </si>
  <si>
    <t>-Ընդհանուր բնույթի այլ ծառայություններ</t>
  </si>
  <si>
    <t xml:space="preserve">-Շենքերի և  կառուցների ընթացիկ նորոգում և պահպանում </t>
  </si>
  <si>
    <t>-Այլ ընթացիկ դրամաշնորհներ</t>
  </si>
  <si>
    <t>-Այլ նպաստներ բյուջեից</t>
  </si>
  <si>
    <t>-Շենքերի և շինությունների կառուցում /Սուբվենցիա 2021թ.Մեծ Պարնի /</t>
  </si>
  <si>
    <t>-Անշարժ գույքի օրատումից մուտքեր</t>
  </si>
  <si>
    <t>Արևային մոնոբյուրեղային ֆոտովոլտային կայանի կառուղո</t>
  </si>
  <si>
    <t xml:space="preserve">                                                                                                                                                                                                   Հավելված -5</t>
  </si>
  <si>
    <t xml:space="preserve">                                                                                                                                     Հավելված -2</t>
  </si>
  <si>
    <t xml:space="preserve">                                                                                                           Սպիտակ համայնքի ավագանու</t>
  </si>
  <si>
    <t>-Նվիրատվություն այլ շահույթ չհետապնդող կազմակերպություններին</t>
  </si>
  <si>
    <t xml:space="preserve">                                                                                                                                                                       Սպիտակ համայնքի ավագանու</t>
  </si>
  <si>
    <t xml:space="preserve">                                                                                                                                                                                                           Հավելված -3</t>
  </si>
  <si>
    <t xml:space="preserve">                                                                                                                                                                  «    »  հունիսի 2022թ․  թիվ      - Ն որոշման</t>
  </si>
  <si>
    <t xml:space="preserve">                                                                                                                                                                                   Սպիտակ համայնքի ավագանու</t>
  </si>
  <si>
    <t xml:space="preserve">      «     »      հունիսի  2022թ․  թիվ      - Ն որոշման</t>
  </si>
  <si>
    <t xml:space="preserve">                                                                                              «    »  հունիսի 2022թ․  թիվ      - Ն որոշման</t>
  </si>
  <si>
    <t xml:space="preserve">                                                                                                                                                      «    »  հունիսի 2022թ․  թիվ      - Ն որոշման</t>
  </si>
  <si>
    <t xml:space="preserve">                                                                                                                                                                                                    Հավելված -4</t>
  </si>
  <si>
    <t xml:space="preserve">                                                                                                                                                       «    »  հունիսի 2022թ․  թիվ      - Ն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</si>
</sst>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rgb="FF000000"/>
      <name val="Arial Armenian"/>
      <family val="2"/>
    </font>
    <font>
      <sz val="11"/>
      <color theme="1"/>
      <name val="GHEA Grapalat"/>
      <family val="3"/>
    </font>
    <font>
      <i/>
      <sz val="11"/>
      <color theme="1"/>
      <name val="GHEA Grapalat"/>
      <family val="3"/>
    </font>
    <font>
      <sz val="10"/>
      <color rgb="FF000000"/>
      <name val="GHEA Grapalat"/>
      <family val="3"/>
    </font>
    <font>
      <sz val="9"/>
      <color rgb="FF000000"/>
      <name val="GHEA Grapalat"/>
      <family val="3"/>
    </font>
    <font>
      <sz val="8"/>
      <color rgb="FF000000"/>
      <name val="GHEA Grapalat"/>
      <family val="3"/>
    </font>
    <font>
      <sz val="10"/>
      <color theme="1"/>
      <name val="GHEA Grapalat"/>
      <family val="3"/>
    </font>
    <font>
      <sz val="9"/>
      <color theme="1"/>
      <name val="GHEA Grapalat"/>
      <family val="3"/>
    </font>
    <font>
      <sz val="10"/>
      <color theme="1"/>
      <name val="Calibri"/>
      <family val="2"/>
      <charset val="204"/>
      <scheme val="minor"/>
    </font>
    <font>
      <i/>
      <sz val="10"/>
      <color theme="1"/>
      <name val="GHEA Grapalat"/>
      <family val="3"/>
    </font>
    <font>
      <sz val="10"/>
      <name val="GHEA Grapalat"/>
      <family val="3"/>
    </font>
    <font>
      <sz val="10"/>
      <name val="Arial LatArm"/>
      <family val="2"/>
    </font>
    <font>
      <sz val="10"/>
      <name val="Aramian Normal"/>
    </font>
    <font>
      <sz val="10"/>
      <color indexed="8"/>
      <name val="GHEA Grapalat"/>
      <family val="3"/>
    </font>
    <font>
      <sz val="11"/>
      <color indexed="8"/>
      <name val="Calibri"/>
      <family val="2"/>
      <charset val="204"/>
    </font>
    <font>
      <sz val="9"/>
      <name val="GHEA Grapalat"/>
      <family val="3"/>
    </font>
    <font>
      <sz val="9"/>
      <color theme="1"/>
      <name val="Calibri"/>
      <family val="2"/>
      <scheme val="minor"/>
    </font>
    <font>
      <sz val="9"/>
      <name val="Aramian Normal"/>
    </font>
    <font>
      <b/>
      <sz val="10"/>
      <color theme="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</borders>
  <cellStyleXfs count="3">
    <xf numFmtId="0" fontId="0" fillId="0" borderId="0"/>
    <xf numFmtId="0" fontId="13" fillId="0" borderId="2" applyNumberFormat="0" applyFill="0" applyProtection="0">
      <alignment horizontal="left" vertical="center" wrapText="1"/>
    </xf>
    <xf numFmtId="0" fontId="16" fillId="0" borderId="6" applyNumberFormat="0" applyFont="0" applyFill="0" applyAlignment="0" applyProtection="0"/>
  </cellStyleXfs>
  <cellXfs count="113">
    <xf numFmtId="0" fontId="0" fillId="0" borderId="0" xfId="0"/>
    <xf numFmtId="164" fontId="0" fillId="0" borderId="0" xfId="0" applyNumberFormat="1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2" fontId="0" fillId="0" borderId="0" xfId="0" applyNumberFormat="1"/>
    <xf numFmtId="0" fontId="0" fillId="0" borderId="0" xfId="0" applyBorder="1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5" fillId="0" borderId="1" xfId="0" applyFont="1" applyBorder="1" applyAlignment="1">
      <alignment wrapText="1"/>
    </xf>
    <xf numFmtId="0" fontId="3" fillId="2" borderId="0" xfId="0" applyFont="1" applyFill="1"/>
    <xf numFmtId="0" fontId="3" fillId="0" borderId="0" xfId="0" applyFont="1" applyAlignment="1"/>
    <xf numFmtId="0" fontId="7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1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165" fontId="8" fillId="0" borderId="1" xfId="0" applyNumberFormat="1" applyFont="1" applyBorder="1"/>
    <xf numFmtId="165" fontId="12" fillId="0" borderId="1" xfId="0" applyNumberFormat="1" applyFont="1" applyBorder="1"/>
    <xf numFmtId="165" fontId="12" fillId="0" borderId="3" xfId="0" applyNumberFormat="1" applyFont="1" applyBorder="1"/>
    <xf numFmtId="165" fontId="14" fillId="0" borderId="1" xfId="0" applyNumberFormat="1" applyFont="1" applyBorder="1"/>
    <xf numFmtId="165" fontId="12" fillId="0" borderId="3" xfId="0" applyNumberFormat="1" applyFont="1" applyBorder="1" applyAlignment="1"/>
    <xf numFmtId="165" fontId="12" fillId="0" borderId="1" xfId="0" applyNumberFormat="1" applyFont="1" applyBorder="1" applyAlignment="1"/>
    <xf numFmtId="0" fontId="7" fillId="0" borderId="0" xfId="0" applyFont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0" fillId="0" borderId="1" xfId="0" applyBorder="1"/>
    <xf numFmtId="0" fontId="2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textRotation="90"/>
    </xf>
    <xf numFmtId="0" fontId="8" fillId="0" borderId="1" xfId="0" applyFont="1" applyBorder="1" applyAlignment="1">
      <alignment horizontal="center" vertical="center" textRotation="90" wrapText="1"/>
    </xf>
    <xf numFmtId="165" fontId="12" fillId="0" borderId="1" xfId="0" applyNumberFormat="1" applyFont="1" applyBorder="1" applyAlignment="1">
      <alignment vertical="center"/>
    </xf>
    <xf numFmtId="165" fontId="1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8" fillId="0" borderId="1" xfId="0" applyNumberFormat="1" applyFont="1" applyBorder="1" applyAlignment="1">
      <alignment vertical="center"/>
    </xf>
    <xf numFmtId="4" fontId="8" fillId="0" borderId="1" xfId="0" applyNumberFormat="1" applyFont="1" applyBorder="1" applyAlignment="1">
      <alignment horizontal="center" vertical="center"/>
    </xf>
    <xf numFmtId="0" fontId="15" fillId="0" borderId="4" xfId="0" applyFont="1" applyBorder="1" applyAlignment="1" applyProtection="1">
      <alignment horizontal="left" vertical="top" wrapText="1" readingOrder="1"/>
      <protection locked="0"/>
    </xf>
    <xf numFmtId="49" fontId="15" fillId="0" borderId="4" xfId="0" applyNumberFormat="1" applyFont="1" applyBorder="1" applyAlignment="1" applyProtection="1">
      <alignment horizontal="left" vertical="top" wrapText="1" readingOrder="1"/>
      <protection locked="0"/>
    </xf>
    <xf numFmtId="0" fontId="8" fillId="0" borderId="1" xfId="0" applyFont="1" applyBorder="1" applyAlignment="1">
      <alignment horizontal="left" vertical="center" wrapText="1"/>
    </xf>
    <xf numFmtId="165" fontId="12" fillId="0" borderId="1" xfId="0" applyNumberFormat="1" applyFont="1" applyFill="1" applyBorder="1"/>
    <xf numFmtId="165" fontId="12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8" fillId="0" borderId="0" xfId="0" applyFont="1" applyAlignment="1"/>
    <xf numFmtId="165" fontId="17" fillId="0" borderId="1" xfId="0" applyNumberFormat="1" applyFont="1" applyBorder="1"/>
    <xf numFmtId="165" fontId="17" fillId="0" borderId="1" xfId="0" applyNumberFormat="1" applyFont="1" applyBorder="1" applyAlignment="1"/>
    <xf numFmtId="165" fontId="17" fillId="0" borderId="3" xfId="0" applyNumberFormat="1" applyFont="1" applyBorder="1"/>
    <xf numFmtId="0" fontId="18" fillId="0" borderId="1" xfId="0" applyFont="1" applyBorder="1"/>
    <xf numFmtId="165" fontId="17" fillId="0" borderId="1" xfId="0" applyNumberFormat="1" applyFont="1" applyBorder="1" applyAlignment="1">
      <alignment horizontal="center"/>
    </xf>
    <xf numFmtId="165" fontId="9" fillId="0" borderId="1" xfId="0" applyNumberFormat="1" applyFont="1" applyBorder="1"/>
    <xf numFmtId="165" fontId="19" fillId="0" borderId="1" xfId="0" applyNumberFormat="1" applyFont="1" applyBorder="1"/>
    <xf numFmtId="165" fontId="17" fillId="0" borderId="3" xfId="0" applyNumberFormat="1" applyFont="1" applyBorder="1" applyAlignment="1"/>
    <xf numFmtId="49" fontId="8" fillId="0" borderId="1" xfId="0" applyNumberFormat="1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vertical="center" wrapText="1"/>
    </xf>
    <xf numFmtId="49" fontId="9" fillId="0" borderId="1" xfId="0" applyNumberFormat="1" applyFont="1" applyFill="1" applyBorder="1" applyAlignment="1">
      <alignment vertical="center" wrapText="1"/>
    </xf>
    <xf numFmtId="49" fontId="5" fillId="0" borderId="1" xfId="0" applyNumberFormat="1" applyFont="1" applyBorder="1" applyAlignment="1">
      <alignment wrapText="1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65" fontId="12" fillId="0" borderId="0" xfId="0" applyNumberFormat="1" applyFont="1" applyBorder="1"/>
    <xf numFmtId="165" fontId="12" fillId="0" borderId="0" xfId="0" applyNumberFormat="1" applyFont="1" applyBorder="1" applyAlignment="1">
      <alignment horizontal="center"/>
    </xf>
    <xf numFmtId="165" fontId="14" fillId="0" borderId="0" xfId="0" applyNumberFormat="1" applyFont="1" applyBorder="1"/>
    <xf numFmtId="165" fontId="12" fillId="0" borderId="0" xfId="0" applyNumberFormat="1" applyFont="1" applyBorder="1" applyAlignme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49" fontId="15" fillId="0" borderId="0" xfId="0" applyNumberFormat="1" applyFont="1" applyBorder="1" applyAlignment="1" applyProtection="1">
      <alignment horizontal="left" vertical="top" wrapText="1" readingOrder="1"/>
      <protection locked="0"/>
    </xf>
    <xf numFmtId="0" fontId="20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15" fillId="0" borderId="0" xfId="2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0" xfId="0" applyFont="1" applyAlignment="1">
      <alignment horizontal="right"/>
    </xf>
    <xf numFmtId="0" fontId="8" fillId="0" borderId="0" xfId="0" applyFont="1" applyAlignment="1">
      <alignment horizontal="left" wrapText="1"/>
    </xf>
  </cellXfs>
  <cellStyles count="3">
    <cellStyle name="bckgrnd_900" xfId="2" xr:uid="{00000000-0005-0000-0000-000000000000}"/>
    <cellStyle name="left_arm10_BordWW_900" xfId="1" xr:uid="{00000000-0005-0000-0000-000001000000}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opLeftCell="A25" workbookViewId="0">
      <selection activeCell="K9" sqref="K9"/>
    </sheetView>
  </sheetViews>
  <sheetFormatPr defaultRowHeight="15" x14ac:dyDescent="0.25"/>
  <cols>
    <col min="1" max="1" width="17.140625" customWidth="1"/>
    <col min="2" max="2" width="57.7109375" customWidth="1"/>
    <col min="3" max="3" width="13.28515625" customWidth="1"/>
    <col min="4" max="4" width="20.85546875" customWidth="1"/>
    <col min="5" max="5" width="11.140625" customWidth="1"/>
    <col min="6" max="6" width="15.28515625" customWidth="1"/>
  </cols>
  <sheetData>
    <row r="1" spans="1:14" ht="16.5" x14ac:dyDescent="0.3">
      <c r="A1" s="100" t="s">
        <v>17</v>
      </c>
      <c r="B1" s="100"/>
      <c r="C1" s="100"/>
      <c r="D1" s="100"/>
      <c r="E1" s="100"/>
      <c r="F1" s="100"/>
      <c r="G1" s="7"/>
      <c r="H1" s="7"/>
      <c r="I1" s="7"/>
      <c r="J1" s="7"/>
      <c r="K1" s="7"/>
      <c r="L1" s="7"/>
      <c r="M1" s="7"/>
      <c r="N1" s="7"/>
    </row>
    <row r="2" spans="1:14" ht="16.5" x14ac:dyDescent="0.3">
      <c r="A2" s="100" t="s">
        <v>18</v>
      </c>
      <c r="B2" s="100"/>
      <c r="C2" s="100"/>
      <c r="D2" s="100"/>
      <c r="E2" s="100"/>
      <c r="F2" s="100"/>
      <c r="G2" s="7"/>
      <c r="H2" s="7"/>
      <c r="I2" s="7"/>
      <c r="J2" s="7"/>
      <c r="K2" s="7"/>
      <c r="L2" s="7"/>
      <c r="M2" s="7"/>
      <c r="N2" s="7"/>
    </row>
    <row r="3" spans="1:14" ht="16.5" x14ac:dyDescent="0.3">
      <c r="A3" s="100" t="s">
        <v>70</v>
      </c>
      <c r="B3" s="100"/>
      <c r="C3" s="100"/>
      <c r="D3" s="100"/>
      <c r="E3" s="100"/>
      <c r="F3" s="100"/>
      <c r="G3" s="7"/>
      <c r="H3" s="7"/>
      <c r="I3" s="7"/>
      <c r="J3" s="7"/>
      <c r="K3" s="7"/>
      <c r="L3" s="7"/>
      <c r="M3" s="7"/>
      <c r="N3" s="7"/>
    </row>
    <row r="4" spans="1:14" ht="16.5" x14ac:dyDescent="0.3">
      <c r="A4" s="101"/>
      <c r="B4" s="101"/>
      <c r="C4" s="101"/>
      <c r="D4" s="101"/>
      <c r="E4" s="101"/>
      <c r="F4" s="101"/>
      <c r="G4" s="7"/>
      <c r="H4" s="7"/>
      <c r="I4" s="7"/>
      <c r="J4" s="7"/>
      <c r="K4" s="7"/>
      <c r="L4" s="7"/>
      <c r="M4" s="7"/>
      <c r="N4" s="7"/>
    </row>
    <row r="5" spans="1:14" ht="16.5" x14ac:dyDescent="0.3">
      <c r="A5" s="101"/>
      <c r="B5" s="101"/>
      <c r="C5" s="101"/>
      <c r="D5" s="101"/>
      <c r="E5" s="101"/>
      <c r="F5" s="101"/>
      <c r="G5" s="7"/>
      <c r="H5" s="7"/>
      <c r="I5" s="7"/>
      <c r="J5" s="7"/>
      <c r="K5" s="7"/>
      <c r="L5" s="7"/>
      <c r="M5" s="7"/>
      <c r="N5" s="7"/>
    </row>
    <row r="6" spans="1:14" ht="20.45" customHeight="1" x14ac:dyDescent="0.3">
      <c r="A6" s="97" t="s">
        <v>9</v>
      </c>
      <c r="B6" s="97"/>
      <c r="C6" s="97"/>
      <c r="D6" s="97"/>
      <c r="E6" s="97"/>
      <c r="F6" s="97"/>
      <c r="G6" s="7"/>
      <c r="H6" s="7"/>
      <c r="I6" s="7"/>
      <c r="J6" s="7"/>
      <c r="K6" s="7"/>
      <c r="L6" s="7"/>
      <c r="M6" s="7"/>
      <c r="N6" s="7"/>
    </row>
    <row r="7" spans="1:14" ht="29.25" customHeight="1" x14ac:dyDescent="0.3">
      <c r="A7" s="19" t="s">
        <v>11</v>
      </c>
      <c r="B7" s="19" t="s">
        <v>12</v>
      </c>
      <c r="C7" s="19" t="s">
        <v>13</v>
      </c>
      <c r="D7" s="19" t="s">
        <v>14</v>
      </c>
      <c r="E7" s="19" t="s">
        <v>15</v>
      </c>
      <c r="F7" s="19" t="s">
        <v>8</v>
      </c>
      <c r="G7" s="7"/>
      <c r="H7" s="7"/>
      <c r="I7" s="7"/>
      <c r="J7" s="7"/>
      <c r="K7" s="7"/>
      <c r="L7" s="7"/>
      <c r="M7" s="7"/>
      <c r="N7" s="7"/>
    </row>
    <row r="8" spans="1:14" ht="24" customHeight="1" x14ac:dyDescent="0.3">
      <c r="A8" s="9"/>
      <c r="B8" s="8" t="s">
        <v>16</v>
      </c>
      <c r="C8" s="9"/>
      <c r="D8" s="9"/>
      <c r="E8" s="9"/>
      <c r="F8" s="9"/>
      <c r="G8" s="7"/>
      <c r="H8" s="7"/>
      <c r="I8" s="7"/>
      <c r="J8" s="7"/>
      <c r="K8" s="7"/>
      <c r="L8" s="7"/>
      <c r="M8" s="7"/>
      <c r="N8" s="7"/>
    </row>
    <row r="9" spans="1:14" ht="42" customHeight="1" x14ac:dyDescent="0.3">
      <c r="A9" s="19">
        <v>1261</v>
      </c>
      <c r="B9" s="10" t="s">
        <v>21</v>
      </c>
      <c r="C9" s="19">
        <v>7332</v>
      </c>
      <c r="D9" s="61">
        <v>14164.7</v>
      </c>
      <c r="E9" s="62"/>
      <c r="F9" s="61">
        <f>D9</f>
        <v>14164.7</v>
      </c>
      <c r="G9" s="7"/>
      <c r="H9" s="7"/>
      <c r="I9" s="7"/>
      <c r="J9" s="7"/>
      <c r="K9" s="7"/>
      <c r="L9" s="7"/>
      <c r="M9" s="7"/>
      <c r="N9" s="7"/>
    </row>
    <row r="10" spans="1:14" ht="33" customHeight="1" x14ac:dyDescent="0.3">
      <c r="A10" s="19">
        <v>2491</v>
      </c>
      <c r="B10" s="82" t="s">
        <v>60</v>
      </c>
      <c r="C10" s="19">
        <v>8111</v>
      </c>
      <c r="D10" s="61">
        <v>28100</v>
      </c>
      <c r="E10" s="61"/>
      <c r="F10" s="61">
        <f>D10</f>
        <v>28100</v>
      </c>
      <c r="G10" s="7"/>
      <c r="H10" s="7"/>
      <c r="I10" s="7"/>
      <c r="J10" s="7"/>
      <c r="K10" s="7"/>
      <c r="L10" s="7"/>
      <c r="M10" s="7"/>
      <c r="N10" s="7"/>
    </row>
    <row r="11" spans="1:14" ht="16.5" x14ac:dyDescent="0.3">
      <c r="A11" s="7"/>
      <c r="B11" s="11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14" ht="23.25" customHeight="1" x14ac:dyDescent="0.3">
      <c r="A12" s="7"/>
      <c r="B12" s="12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t="15" customHeight="1" x14ac:dyDescent="0.3">
      <c r="A13" s="103" t="s">
        <v>23</v>
      </c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</row>
    <row r="14" spans="1:14" ht="16.5" x14ac:dyDescent="0.3">
      <c r="A14" s="101"/>
      <c r="B14" s="101"/>
      <c r="C14" s="101"/>
      <c r="D14" s="101"/>
      <c r="E14" s="101"/>
      <c r="F14" s="101"/>
      <c r="G14" s="7"/>
      <c r="H14" s="7"/>
      <c r="I14" s="7"/>
      <c r="J14" s="7"/>
      <c r="K14" s="7"/>
      <c r="L14" s="7"/>
      <c r="M14" s="7"/>
      <c r="N14" s="7"/>
    </row>
    <row r="15" spans="1:14" ht="16.5" x14ac:dyDescent="0.3">
      <c r="A15" s="59"/>
      <c r="B15" s="59"/>
      <c r="C15" s="59"/>
      <c r="D15" s="59"/>
      <c r="E15" s="59"/>
      <c r="F15" s="59"/>
      <c r="G15" s="7"/>
      <c r="H15" s="7"/>
      <c r="I15" s="7"/>
      <c r="J15" s="7"/>
      <c r="K15" s="7"/>
      <c r="L15" s="7"/>
      <c r="M15" s="7"/>
      <c r="N15" s="7"/>
    </row>
    <row r="16" spans="1:14" ht="16.5" x14ac:dyDescent="0.3">
      <c r="A16" s="101"/>
      <c r="B16" s="101"/>
      <c r="C16" s="101"/>
      <c r="D16" s="101"/>
      <c r="E16" s="101"/>
      <c r="F16" s="101"/>
      <c r="G16" s="7"/>
      <c r="H16" s="7"/>
      <c r="I16" s="7"/>
      <c r="J16" s="7"/>
      <c r="K16" s="7"/>
      <c r="L16" s="7"/>
      <c r="M16" s="7"/>
      <c r="N16" s="7"/>
    </row>
    <row r="17" spans="1:14" ht="16.5" x14ac:dyDescent="0.3">
      <c r="A17" s="98" t="s">
        <v>42</v>
      </c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12"/>
    </row>
    <row r="18" spans="1:14" ht="16.5" x14ac:dyDescent="0.25">
      <c r="A18" s="99" t="s">
        <v>43</v>
      </c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58"/>
      <c r="N18" s="69"/>
    </row>
    <row r="19" spans="1:14" ht="16.5" x14ac:dyDescent="0.3">
      <c r="A19" s="101"/>
      <c r="B19" s="101"/>
      <c r="C19" s="101"/>
      <c r="D19" s="101"/>
      <c r="E19" s="101"/>
      <c r="F19" s="101"/>
      <c r="G19" s="7"/>
      <c r="H19" s="7"/>
      <c r="I19" s="7"/>
      <c r="J19" s="7"/>
      <c r="K19" s="7"/>
      <c r="L19" s="7"/>
      <c r="M19" s="7"/>
      <c r="N19" s="7"/>
    </row>
    <row r="20" spans="1:14" x14ac:dyDescent="0.25">
      <c r="A20" s="102"/>
      <c r="B20" s="102"/>
      <c r="C20" s="102"/>
      <c r="D20" s="102"/>
      <c r="E20" s="102"/>
      <c r="F20" s="102"/>
    </row>
    <row r="24" spans="1:14" x14ac:dyDescent="0.25">
      <c r="E24" s="5"/>
    </row>
  </sheetData>
  <mergeCells count="13">
    <mergeCell ref="A20:F20"/>
    <mergeCell ref="A13:N13"/>
    <mergeCell ref="A14:F14"/>
    <mergeCell ref="A16:F16"/>
    <mergeCell ref="A19:F19"/>
    <mergeCell ref="A6:F6"/>
    <mergeCell ref="A17:M17"/>
    <mergeCell ref="A18:L18"/>
    <mergeCell ref="A1:F1"/>
    <mergeCell ref="A2:F2"/>
    <mergeCell ref="A3:F3"/>
    <mergeCell ref="A4:F4"/>
    <mergeCell ref="A5:F5"/>
  </mergeCells>
  <pageMargins left="0.62992125984251968" right="0.23622047244094491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8"/>
  <sheetViews>
    <sheetView topLeftCell="A13" workbookViewId="0">
      <selection activeCell="N6" sqref="N6"/>
    </sheetView>
  </sheetViews>
  <sheetFormatPr defaultRowHeight="15" x14ac:dyDescent="0.25"/>
  <cols>
    <col min="1" max="1" width="5.7109375" customWidth="1"/>
    <col min="2" max="3" width="3.7109375" customWidth="1"/>
    <col min="4" max="4" width="3.42578125" customWidth="1"/>
    <col min="5" max="5" width="25" customWidth="1"/>
    <col min="6" max="6" width="13.42578125" customWidth="1"/>
    <col min="7" max="7" width="16.140625" customWidth="1"/>
    <col min="8" max="8" width="15" customWidth="1"/>
    <col min="9" max="9" width="15.140625" customWidth="1"/>
    <col min="10" max="10" width="19.140625" customWidth="1"/>
    <col min="11" max="11" width="2.5703125" customWidth="1"/>
    <col min="12" max="13" width="9.5703125" customWidth="1"/>
    <col min="14" max="14" width="9.28515625" customWidth="1"/>
  </cols>
  <sheetData>
    <row r="1" spans="1:18" x14ac:dyDescent="0.25">
      <c r="A1" s="106" t="s">
        <v>63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</row>
    <row r="2" spans="1:18" x14ac:dyDescent="0.25">
      <c r="A2" s="107" t="s">
        <v>64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3" spans="1:18" x14ac:dyDescent="0.25">
      <c r="A3" s="107" t="s">
        <v>71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6"/>
      <c r="P3" s="6"/>
      <c r="Q3" s="6"/>
      <c r="R3" s="6"/>
    </row>
    <row r="4" spans="1:18" ht="16.5" x14ac:dyDescent="0.3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42"/>
      <c r="N4" s="42"/>
      <c r="O4" s="6"/>
      <c r="P4" s="6"/>
      <c r="Q4" s="6"/>
      <c r="R4" s="6"/>
    </row>
    <row r="5" spans="1:18" x14ac:dyDescent="0.25">
      <c r="A5" s="109" t="s">
        <v>41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6"/>
      <c r="P5" s="6"/>
      <c r="Q5" s="6"/>
      <c r="R5" s="6"/>
    </row>
    <row r="6" spans="1:18" ht="119.25" customHeight="1" x14ac:dyDescent="0.25">
      <c r="A6" s="17" t="s">
        <v>1</v>
      </c>
      <c r="B6" s="16" t="s">
        <v>2</v>
      </c>
      <c r="C6" s="16" t="s">
        <v>3</v>
      </c>
      <c r="D6" s="17" t="s">
        <v>4</v>
      </c>
      <c r="E6" s="105" t="s">
        <v>20</v>
      </c>
      <c r="F6" s="105"/>
      <c r="G6" s="3" t="s">
        <v>5</v>
      </c>
      <c r="H6" s="13" t="s">
        <v>19</v>
      </c>
      <c r="I6" s="13" t="s">
        <v>6</v>
      </c>
      <c r="J6" s="13" t="s">
        <v>26</v>
      </c>
      <c r="K6" s="1"/>
      <c r="L6" s="1"/>
      <c r="M6" s="32"/>
      <c r="N6" s="6"/>
      <c r="O6" s="6"/>
      <c r="P6" s="6"/>
    </row>
    <row r="7" spans="1:18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14"/>
      <c r="G7" s="2">
        <v>6</v>
      </c>
      <c r="H7" s="2">
        <v>7</v>
      </c>
      <c r="I7" s="2">
        <v>8</v>
      </c>
      <c r="J7" s="2">
        <v>13</v>
      </c>
      <c r="K7" s="46"/>
      <c r="L7" s="46"/>
      <c r="M7" s="6"/>
      <c r="N7" s="6"/>
      <c r="O7" s="6"/>
      <c r="P7" s="6"/>
    </row>
    <row r="8" spans="1:18" ht="21.6" customHeight="1" x14ac:dyDescent="0.25">
      <c r="A8" s="44">
        <v>2000</v>
      </c>
      <c r="B8" s="18" t="s">
        <v>0</v>
      </c>
      <c r="C8" s="18" t="s">
        <v>0</v>
      </c>
      <c r="D8" s="18" t="s">
        <v>0</v>
      </c>
      <c r="E8" s="15" t="s">
        <v>7</v>
      </c>
      <c r="F8" s="14"/>
      <c r="G8" s="27"/>
      <c r="H8" s="27"/>
      <c r="I8" s="27"/>
      <c r="J8" s="27"/>
      <c r="K8" s="47"/>
      <c r="L8" s="47"/>
      <c r="M8" s="6"/>
      <c r="N8" s="6"/>
      <c r="O8" s="6"/>
      <c r="P8" s="6"/>
    </row>
    <row r="9" spans="1:18" ht="43.5" customHeight="1" x14ac:dyDescent="0.3">
      <c r="A9" s="44">
        <v>2641</v>
      </c>
      <c r="B9" s="19">
        <v>6</v>
      </c>
      <c r="C9" s="19">
        <v>4</v>
      </c>
      <c r="D9" s="19">
        <v>1</v>
      </c>
      <c r="E9" s="64" t="s">
        <v>59</v>
      </c>
      <c r="F9" s="19">
        <v>5112</v>
      </c>
      <c r="G9" s="56">
        <v>14164.7</v>
      </c>
      <c r="H9" s="56">
        <v>14164.7</v>
      </c>
      <c r="I9" s="57"/>
      <c r="J9" s="56">
        <v>14164.7</v>
      </c>
      <c r="K9" s="45"/>
      <c r="L9" s="45"/>
    </row>
    <row r="10" spans="1:18" x14ac:dyDescent="0.25">
      <c r="G10" s="1"/>
      <c r="H10" s="5"/>
      <c r="I10" s="1"/>
      <c r="J10" s="1"/>
      <c r="K10" s="48"/>
      <c r="L10" s="48"/>
      <c r="M10" s="1"/>
      <c r="N10" s="1"/>
    </row>
    <row r="11" spans="1:18" x14ac:dyDescent="0.25">
      <c r="G11" s="1"/>
      <c r="H11" s="5"/>
      <c r="I11" s="1"/>
      <c r="J11" s="1"/>
      <c r="K11" s="60"/>
      <c r="L11" s="60"/>
      <c r="M11" s="1"/>
      <c r="N11" s="1"/>
    </row>
    <row r="12" spans="1:18" x14ac:dyDescent="0.25">
      <c r="A12" s="46"/>
      <c r="B12" s="46"/>
      <c r="C12" s="46"/>
      <c r="D12" s="46"/>
      <c r="E12" s="46"/>
      <c r="F12" s="46"/>
      <c r="G12" s="46"/>
      <c r="H12" s="46"/>
      <c r="I12" s="46"/>
      <c r="J12" s="46"/>
      <c r="K12" s="48"/>
      <c r="L12" s="48"/>
      <c r="M12" s="39"/>
      <c r="N12" s="39"/>
    </row>
    <row r="13" spans="1:18" ht="16.5" customHeight="1" x14ac:dyDescent="0.3">
      <c r="A13" s="103" t="s">
        <v>23</v>
      </c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</row>
    <row r="14" spans="1:18" ht="16.5" x14ac:dyDescent="0.3">
      <c r="A14" s="45"/>
      <c r="B14" s="45"/>
      <c r="C14" s="45"/>
      <c r="D14" s="45"/>
      <c r="E14" s="45"/>
      <c r="F14" s="45"/>
      <c r="G14" s="45"/>
      <c r="H14" s="45"/>
      <c r="I14" s="45"/>
      <c r="J14" s="45"/>
      <c r="M14" s="40"/>
      <c r="N14" s="40"/>
    </row>
    <row r="15" spans="1:18" ht="21.6" customHeight="1" x14ac:dyDescent="0.25">
      <c r="A15" s="48"/>
      <c r="B15" s="48"/>
      <c r="C15" s="48"/>
      <c r="D15" s="48"/>
      <c r="E15" s="48"/>
      <c r="F15" s="48"/>
      <c r="G15" s="48"/>
      <c r="H15" s="48"/>
      <c r="I15" s="48"/>
      <c r="J15" s="48"/>
      <c r="M15" s="43"/>
      <c r="N15" s="43"/>
    </row>
    <row r="16" spans="1:18" ht="33" customHeight="1" x14ac:dyDescent="0.25">
      <c r="A16" s="49"/>
      <c r="B16" s="48"/>
      <c r="C16" s="48"/>
      <c r="D16" s="48"/>
      <c r="E16" s="48"/>
      <c r="F16" s="48"/>
      <c r="G16" s="48"/>
      <c r="H16" s="48"/>
      <c r="I16" s="48"/>
      <c r="J16" s="48"/>
      <c r="M16" s="43"/>
      <c r="N16" s="43"/>
    </row>
    <row r="17" spans="1:14" x14ac:dyDescent="0.25">
      <c r="A17" s="98" t="s">
        <v>42</v>
      </c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39"/>
    </row>
    <row r="18" spans="1:14" x14ac:dyDescent="0.25">
      <c r="A18" s="99" t="s">
        <v>43</v>
      </c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58"/>
    </row>
  </sheetData>
  <mergeCells count="9">
    <mergeCell ref="E6:F6"/>
    <mergeCell ref="A13:N13"/>
    <mergeCell ref="A17:M17"/>
    <mergeCell ref="A18:L18"/>
    <mergeCell ref="A1:N1"/>
    <mergeCell ref="A2:N2"/>
    <mergeCell ref="A3:N3"/>
    <mergeCell ref="A4:L4"/>
    <mergeCell ref="A5:N5"/>
  </mergeCells>
  <pageMargins left="0.51181102362204722" right="0" top="0.94488188976377963" bottom="0" header="0.31496062992125984" footer="0.31496062992125984"/>
  <pageSetup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26"/>
  <sheetViews>
    <sheetView topLeftCell="A19" workbookViewId="0">
      <selection activeCell="T6" sqref="T6"/>
    </sheetView>
  </sheetViews>
  <sheetFormatPr defaultRowHeight="15" x14ac:dyDescent="0.25"/>
  <cols>
    <col min="1" max="1" width="4.7109375" customWidth="1"/>
    <col min="2" max="4" width="3.140625" customWidth="1"/>
    <col min="5" max="5" width="21.42578125" customWidth="1"/>
    <col min="6" max="6" width="5.140625" customWidth="1"/>
    <col min="7" max="7" width="8.85546875" customWidth="1"/>
    <col min="8" max="8" width="8.7109375" customWidth="1"/>
    <col min="9" max="9" width="9" customWidth="1"/>
    <col min="10" max="10" width="8.28515625" customWidth="1"/>
    <col min="11" max="11" width="9.5703125" customWidth="1"/>
    <col min="12" max="12" width="7.140625" customWidth="1"/>
    <col min="13" max="13" width="8" customWidth="1"/>
    <col min="14" max="14" width="8.5703125" customWidth="1"/>
    <col min="15" max="15" width="6.5703125" customWidth="1"/>
    <col min="16" max="16" width="9.5703125" customWidth="1"/>
    <col min="17" max="17" width="8.5703125" customWidth="1"/>
  </cols>
  <sheetData>
    <row r="1" spans="1:21" x14ac:dyDescent="0.25">
      <c r="A1" s="106" t="s">
        <v>67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</row>
    <row r="2" spans="1:21" x14ac:dyDescent="0.25">
      <c r="A2" s="107" t="s">
        <v>69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</row>
    <row r="3" spans="1:21" x14ac:dyDescent="0.25">
      <c r="A3" s="107" t="s">
        <v>68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6"/>
      <c r="S3" s="6"/>
      <c r="T3" s="6"/>
      <c r="U3" s="6"/>
    </row>
    <row r="4" spans="1:21" ht="16.5" x14ac:dyDescent="0.3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94"/>
      <c r="N4" s="24"/>
      <c r="O4" s="37"/>
      <c r="P4" s="37"/>
      <c r="R4" s="6"/>
      <c r="S4" s="6"/>
      <c r="T4" s="6"/>
      <c r="U4" s="6"/>
    </row>
    <row r="5" spans="1:21" x14ac:dyDescent="0.25">
      <c r="A5" s="110" t="s">
        <v>45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6"/>
      <c r="S5" s="6"/>
      <c r="T5" s="6"/>
      <c r="U5" s="6"/>
    </row>
    <row r="6" spans="1:21" ht="108.75" customHeight="1" x14ac:dyDescent="0.25">
      <c r="A6" s="54" t="s">
        <v>1</v>
      </c>
      <c r="B6" s="55" t="s">
        <v>2</v>
      </c>
      <c r="C6" s="55" t="s">
        <v>3</v>
      </c>
      <c r="D6" s="54" t="s">
        <v>4</v>
      </c>
      <c r="E6" s="105" t="s">
        <v>20</v>
      </c>
      <c r="F6" s="105"/>
      <c r="G6" s="51" t="s">
        <v>5</v>
      </c>
      <c r="H6" s="52" t="s">
        <v>19</v>
      </c>
      <c r="I6" s="52" t="s">
        <v>6</v>
      </c>
      <c r="J6" s="52" t="s">
        <v>25</v>
      </c>
      <c r="K6" s="53" t="s">
        <v>24</v>
      </c>
      <c r="L6" s="52" t="s">
        <v>26</v>
      </c>
      <c r="M6" s="52" t="s">
        <v>37</v>
      </c>
      <c r="N6" s="52" t="s">
        <v>27</v>
      </c>
      <c r="O6" s="52" t="s">
        <v>28</v>
      </c>
      <c r="P6" s="52" t="s">
        <v>33</v>
      </c>
      <c r="Q6" s="52" t="s">
        <v>30</v>
      </c>
      <c r="R6" s="32"/>
      <c r="S6" s="6"/>
      <c r="T6" s="6"/>
      <c r="U6" s="6"/>
    </row>
    <row r="7" spans="1:21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14"/>
      <c r="G7" s="2">
        <v>6</v>
      </c>
      <c r="H7" s="2">
        <v>7</v>
      </c>
      <c r="I7" s="2">
        <v>8</v>
      </c>
      <c r="J7" s="2">
        <v>10</v>
      </c>
      <c r="K7" s="2">
        <v>11</v>
      </c>
      <c r="L7" s="20">
        <v>13</v>
      </c>
      <c r="M7" s="20"/>
      <c r="N7" s="2"/>
      <c r="O7" s="2"/>
      <c r="P7" s="2"/>
      <c r="Q7" s="50"/>
      <c r="R7" s="6"/>
      <c r="S7" s="6"/>
      <c r="T7" s="6"/>
      <c r="U7" s="6"/>
    </row>
    <row r="8" spans="1:21" ht="25.5" customHeight="1" x14ac:dyDescent="0.25">
      <c r="A8" s="44">
        <v>2000</v>
      </c>
      <c r="B8" s="18" t="s">
        <v>0</v>
      </c>
      <c r="C8" s="18" t="s">
        <v>0</v>
      </c>
      <c r="D8" s="18" t="s">
        <v>0</v>
      </c>
      <c r="E8" s="15" t="s">
        <v>7</v>
      </c>
      <c r="F8" s="14"/>
      <c r="G8" s="71">
        <f t="shared" ref="G8:H8" si="0">G9+G10+G11+G12+G13+G14+G15+G16+G17</f>
        <v>-22048.300000000003</v>
      </c>
      <c r="H8" s="71">
        <f t="shared" si="0"/>
        <v>35000</v>
      </c>
      <c r="I8" s="71">
        <f>I9+I10+I11+I12+I13+I14+I15+I16+I17</f>
        <v>-57048.3</v>
      </c>
      <c r="J8" s="71">
        <f t="shared" ref="J8:Q8" si="1">J9+J10+J11+J12+J13+J14+J15+J16+J17</f>
        <v>-2000</v>
      </c>
      <c r="K8" s="71">
        <f t="shared" si="1"/>
        <v>-38000</v>
      </c>
      <c r="L8" s="71">
        <f t="shared" si="1"/>
        <v>-1348.306</v>
      </c>
      <c r="M8" s="71">
        <f t="shared" si="1"/>
        <v>-1500</v>
      </c>
      <c r="N8" s="71">
        <f t="shared" si="1"/>
        <v>-4000</v>
      </c>
      <c r="O8" s="71">
        <f t="shared" si="1"/>
        <v>-800</v>
      </c>
      <c r="P8" s="71">
        <f t="shared" si="1"/>
        <v>-9400</v>
      </c>
      <c r="Q8" s="71">
        <f t="shared" si="1"/>
        <v>35000</v>
      </c>
      <c r="R8" s="6"/>
      <c r="S8" s="6"/>
      <c r="T8" s="6"/>
      <c r="U8" s="6"/>
    </row>
    <row r="9" spans="1:21" ht="39.75" customHeight="1" x14ac:dyDescent="0.25">
      <c r="A9" s="44">
        <v>2161</v>
      </c>
      <c r="B9" s="19">
        <v>1</v>
      </c>
      <c r="C9" s="19">
        <v>6</v>
      </c>
      <c r="D9" s="19">
        <v>1</v>
      </c>
      <c r="E9" s="80" t="s">
        <v>53</v>
      </c>
      <c r="F9" s="19">
        <v>4269</v>
      </c>
      <c r="G9" s="71">
        <f>I9</f>
        <v>-2000</v>
      </c>
      <c r="H9" s="71"/>
      <c r="I9" s="72">
        <v>-2000</v>
      </c>
      <c r="J9" s="71">
        <v>-2000</v>
      </c>
      <c r="K9" s="71"/>
      <c r="L9" s="73"/>
      <c r="M9" s="73"/>
      <c r="N9" s="71"/>
      <c r="O9" s="71"/>
      <c r="P9" s="71"/>
      <c r="Q9" s="74"/>
      <c r="R9" s="6"/>
      <c r="S9" s="6"/>
      <c r="T9" s="6"/>
      <c r="U9" s="6"/>
    </row>
    <row r="10" spans="1:21" ht="33" customHeight="1" x14ac:dyDescent="0.25">
      <c r="A10" s="44">
        <v>2432</v>
      </c>
      <c r="B10" s="19">
        <v>5</v>
      </c>
      <c r="C10" s="19">
        <v>1</v>
      </c>
      <c r="D10" s="19">
        <v>1</v>
      </c>
      <c r="E10" s="80" t="s">
        <v>54</v>
      </c>
      <c r="F10" s="19">
        <v>4213</v>
      </c>
      <c r="G10" s="71">
        <f t="shared" ref="G10:G15" si="2">I10</f>
        <v>-15000</v>
      </c>
      <c r="H10" s="71"/>
      <c r="I10" s="75">
        <v>-15000</v>
      </c>
      <c r="J10" s="76"/>
      <c r="K10" s="76">
        <v>-15000</v>
      </c>
      <c r="L10" s="73"/>
      <c r="M10" s="73"/>
      <c r="N10" s="71"/>
      <c r="O10" s="71"/>
      <c r="P10" s="71"/>
      <c r="Q10" s="74"/>
      <c r="R10" s="6"/>
      <c r="S10" s="6"/>
      <c r="T10" s="6"/>
      <c r="U10" s="6"/>
    </row>
    <row r="11" spans="1:21" ht="46.5" customHeight="1" x14ac:dyDescent="0.25">
      <c r="A11" s="44">
        <v>2435</v>
      </c>
      <c r="B11" s="19">
        <v>5</v>
      </c>
      <c r="C11" s="19">
        <v>1</v>
      </c>
      <c r="D11" s="19">
        <v>1</v>
      </c>
      <c r="E11" s="80" t="s">
        <v>55</v>
      </c>
      <c r="F11" s="19">
        <v>4239</v>
      </c>
      <c r="G11" s="71">
        <f t="shared" si="2"/>
        <v>-23000</v>
      </c>
      <c r="H11" s="71"/>
      <c r="I11" s="75">
        <v>-23000</v>
      </c>
      <c r="J11" s="76"/>
      <c r="K11" s="76">
        <v>-23000</v>
      </c>
      <c r="L11" s="73"/>
      <c r="M11" s="73"/>
      <c r="N11" s="71"/>
      <c r="O11" s="71"/>
      <c r="P11" s="71"/>
      <c r="Q11" s="74"/>
      <c r="R11" s="6"/>
      <c r="S11" s="6"/>
      <c r="T11" s="6"/>
      <c r="U11" s="6"/>
    </row>
    <row r="12" spans="1:21" ht="45.75" customHeight="1" x14ac:dyDescent="0.25">
      <c r="A12" s="44">
        <v>2641</v>
      </c>
      <c r="B12" s="19">
        <v>6</v>
      </c>
      <c r="C12" s="19">
        <v>4</v>
      </c>
      <c r="D12" s="19">
        <v>1</v>
      </c>
      <c r="E12" s="80" t="s">
        <v>56</v>
      </c>
      <c r="F12" s="19">
        <v>4251</v>
      </c>
      <c r="G12" s="71">
        <f t="shared" si="2"/>
        <v>-1348.3</v>
      </c>
      <c r="H12" s="71"/>
      <c r="I12" s="75">
        <v>-1348.3</v>
      </c>
      <c r="J12" s="77"/>
      <c r="K12" s="71"/>
      <c r="L12" s="78">
        <v>-1348.306</v>
      </c>
      <c r="M12" s="78"/>
      <c r="N12" s="72"/>
      <c r="O12" s="72"/>
      <c r="P12" s="72"/>
      <c r="Q12" s="74"/>
    </row>
    <row r="13" spans="1:21" ht="61.5" customHeight="1" x14ac:dyDescent="0.25">
      <c r="A13" s="44">
        <v>2811</v>
      </c>
      <c r="B13" s="19">
        <v>8</v>
      </c>
      <c r="C13" s="19">
        <v>1</v>
      </c>
      <c r="D13" s="19">
        <v>1</v>
      </c>
      <c r="E13" s="80" t="s">
        <v>65</v>
      </c>
      <c r="F13" s="19">
        <v>4819</v>
      </c>
      <c r="G13" s="71">
        <f t="shared" si="2"/>
        <v>-1500</v>
      </c>
      <c r="H13" s="71"/>
      <c r="I13" s="75">
        <v>-1500</v>
      </c>
      <c r="J13" s="77"/>
      <c r="K13" s="71"/>
      <c r="L13" s="78"/>
      <c r="M13" s="78">
        <v>-1500</v>
      </c>
      <c r="N13" s="72"/>
      <c r="O13" s="72"/>
      <c r="P13" s="72"/>
      <c r="Q13" s="74"/>
    </row>
    <row r="14" spans="1:21" ht="29.25" customHeight="1" x14ac:dyDescent="0.25">
      <c r="A14" s="44">
        <v>2922</v>
      </c>
      <c r="B14" s="19">
        <v>9</v>
      </c>
      <c r="C14" s="19">
        <v>2</v>
      </c>
      <c r="D14" s="19">
        <v>2</v>
      </c>
      <c r="E14" s="80" t="s">
        <v>53</v>
      </c>
      <c r="F14" s="19">
        <v>4269</v>
      </c>
      <c r="G14" s="71">
        <f t="shared" si="2"/>
        <v>-4000</v>
      </c>
      <c r="H14" s="71"/>
      <c r="I14" s="75">
        <v>-4000</v>
      </c>
      <c r="J14" s="71"/>
      <c r="K14" s="71"/>
      <c r="L14" s="73"/>
      <c r="M14" s="73"/>
      <c r="N14" s="71">
        <v>-4000</v>
      </c>
      <c r="O14" s="71"/>
      <c r="P14" s="71"/>
      <c r="Q14" s="74"/>
    </row>
    <row r="15" spans="1:21" ht="27" customHeight="1" x14ac:dyDescent="0.25">
      <c r="A15" s="44">
        <v>3021</v>
      </c>
      <c r="B15" s="19">
        <v>10</v>
      </c>
      <c r="C15" s="19">
        <v>2</v>
      </c>
      <c r="D15" s="19">
        <v>1</v>
      </c>
      <c r="E15" s="80" t="s">
        <v>57</v>
      </c>
      <c r="F15" s="19">
        <v>4639</v>
      </c>
      <c r="G15" s="71">
        <f t="shared" si="2"/>
        <v>-800</v>
      </c>
      <c r="H15" s="71"/>
      <c r="I15" s="75">
        <v>-800</v>
      </c>
      <c r="J15" s="71"/>
      <c r="K15" s="71"/>
      <c r="L15" s="73"/>
      <c r="M15" s="73"/>
      <c r="N15" s="71"/>
      <c r="O15" s="71">
        <v>-800</v>
      </c>
      <c r="P15" s="71"/>
      <c r="Q15" s="74"/>
    </row>
    <row r="16" spans="1:21" ht="27.75" customHeight="1" x14ac:dyDescent="0.25">
      <c r="A16" s="44">
        <v>3071</v>
      </c>
      <c r="B16" s="19">
        <v>10</v>
      </c>
      <c r="C16" s="19">
        <v>7</v>
      </c>
      <c r="D16" s="19">
        <v>1</v>
      </c>
      <c r="E16" s="80" t="s">
        <v>58</v>
      </c>
      <c r="F16" s="19">
        <v>4729</v>
      </c>
      <c r="G16" s="71">
        <v>-9400</v>
      </c>
      <c r="H16" s="71"/>
      <c r="I16" s="75">
        <v>-9400</v>
      </c>
      <c r="J16" s="71"/>
      <c r="K16" s="71"/>
      <c r="L16" s="73"/>
      <c r="M16" s="73"/>
      <c r="N16" s="71"/>
      <c r="O16" s="71"/>
      <c r="P16" s="75">
        <v>-9400</v>
      </c>
      <c r="Q16" s="74"/>
    </row>
    <row r="17" spans="1:17" ht="45.75" customHeight="1" x14ac:dyDescent="0.25">
      <c r="A17" s="44">
        <v>3112</v>
      </c>
      <c r="B17" s="19">
        <v>11</v>
      </c>
      <c r="C17" s="19">
        <v>1</v>
      </c>
      <c r="D17" s="19">
        <v>2</v>
      </c>
      <c r="E17" s="81" t="s">
        <v>52</v>
      </c>
      <c r="F17" s="19">
        <v>4891</v>
      </c>
      <c r="G17" s="71">
        <v>35000</v>
      </c>
      <c r="H17" s="71">
        <v>35000</v>
      </c>
      <c r="I17" s="75"/>
      <c r="J17" s="71"/>
      <c r="K17" s="71"/>
      <c r="L17" s="71"/>
      <c r="M17" s="71"/>
      <c r="N17" s="71"/>
      <c r="O17" s="71"/>
      <c r="P17" s="75"/>
      <c r="Q17" s="76">
        <v>35000</v>
      </c>
    </row>
    <row r="18" spans="1:17" x14ac:dyDescent="0.25">
      <c r="G18" s="1"/>
      <c r="H18" s="5"/>
      <c r="I18" s="1"/>
      <c r="J18" s="1"/>
      <c r="K18" s="1"/>
      <c r="L18" s="1"/>
      <c r="M18" s="1"/>
      <c r="N18" s="1"/>
      <c r="O18" s="1"/>
      <c r="P18" s="1"/>
    </row>
    <row r="19" spans="1:17" x14ac:dyDescent="0.25">
      <c r="G19" s="1"/>
      <c r="H19" s="5"/>
      <c r="I19" s="1"/>
      <c r="J19" s="1"/>
      <c r="K19" s="1"/>
      <c r="L19" s="1"/>
      <c r="M19" s="1"/>
      <c r="N19" s="1"/>
      <c r="O19" s="1"/>
      <c r="P19" s="1"/>
    </row>
    <row r="20" spans="1:17" x14ac:dyDescent="0.25">
      <c r="A20" s="102"/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89"/>
      <c r="N20" s="22"/>
      <c r="O20" s="35"/>
      <c r="P20" s="35"/>
    </row>
    <row r="21" spans="1:17" x14ac:dyDescent="0.25">
      <c r="A21" s="58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89"/>
      <c r="N21" s="58"/>
      <c r="O21" s="58"/>
      <c r="P21" s="58"/>
    </row>
    <row r="22" spans="1:17" x14ac:dyDescent="0.25">
      <c r="A22" s="107" t="s">
        <v>22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93"/>
      <c r="N22" s="25"/>
      <c r="O22" s="36"/>
      <c r="P22" s="36"/>
    </row>
    <row r="23" spans="1:17" ht="16.5" x14ac:dyDescent="0.3">
      <c r="A23" s="101"/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90"/>
      <c r="N23" s="21"/>
      <c r="O23" s="34"/>
      <c r="P23" s="34"/>
    </row>
    <row r="24" spans="1:17" ht="21.6" customHeight="1" x14ac:dyDescent="0.25">
      <c r="A24" s="99"/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1"/>
      <c r="N24" s="23"/>
      <c r="O24" s="38"/>
      <c r="P24" s="38"/>
    </row>
    <row r="25" spans="1:17" ht="17.25" customHeight="1" x14ac:dyDescent="0.25">
      <c r="A25" s="98" t="s">
        <v>44</v>
      </c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38"/>
      <c r="P25" s="38"/>
    </row>
    <row r="26" spans="1:17" x14ac:dyDescent="0.25">
      <c r="A26" s="99" t="s">
        <v>47</v>
      </c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</row>
  </sheetData>
  <mergeCells count="12">
    <mergeCell ref="A26:Q26"/>
    <mergeCell ref="A1:Q1"/>
    <mergeCell ref="A2:Q2"/>
    <mergeCell ref="A3:Q3"/>
    <mergeCell ref="A5:Q5"/>
    <mergeCell ref="A25:N25"/>
    <mergeCell ref="A4:L4"/>
    <mergeCell ref="E6:F6"/>
    <mergeCell ref="A20:L20"/>
    <mergeCell ref="A22:L22"/>
    <mergeCell ref="A23:L23"/>
    <mergeCell ref="A24:L24"/>
  </mergeCells>
  <pageMargins left="0.31496062992125984" right="0" top="0.94488188976377963" bottom="0" header="0.31496062992125984" footer="0.31496062992125984"/>
  <pageSetup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2"/>
  <sheetViews>
    <sheetView topLeftCell="A22" workbookViewId="0">
      <selection activeCell="Q6" sqref="Q6"/>
    </sheetView>
  </sheetViews>
  <sheetFormatPr defaultRowHeight="15" x14ac:dyDescent="0.25"/>
  <cols>
    <col min="1" max="1" width="5.7109375" customWidth="1"/>
    <col min="2" max="3" width="3.7109375" customWidth="1"/>
    <col min="4" max="4" width="3.42578125" customWidth="1"/>
    <col min="5" max="5" width="25" customWidth="1"/>
    <col min="6" max="6" width="6" customWidth="1"/>
    <col min="7" max="7" width="9.5703125" customWidth="1"/>
    <col min="8" max="9" width="9.85546875" customWidth="1"/>
    <col min="10" max="10" width="9.7109375" customWidth="1"/>
    <col min="11" max="12" width="9.5703125" customWidth="1"/>
    <col min="13" max="13" width="11.28515625" customWidth="1"/>
    <col min="14" max="14" width="12.85546875" customWidth="1"/>
  </cols>
  <sheetData>
    <row r="1" spans="1:18" x14ac:dyDescent="0.25">
      <c r="A1" s="106" t="s">
        <v>73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</row>
    <row r="2" spans="1:18" x14ac:dyDescent="0.25">
      <c r="A2" s="107" t="s">
        <v>46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3" spans="1:18" x14ac:dyDescent="0.25">
      <c r="A3" s="107" t="s">
        <v>74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6"/>
      <c r="P3" s="6"/>
      <c r="Q3" s="6"/>
      <c r="R3" s="6"/>
    </row>
    <row r="4" spans="1:18" ht="16.5" x14ac:dyDescent="0.3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42"/>
      <c r="N4" s="42"/>
      <c r="O4" s="6"/>
      <c r="P4" s="6"/>
      <c r="Q4" s="6"/>
      <c r="R4" s="6"/>
    </row>
    <row r="5" spans="1:18" x14ac:dyDescent="0.25">
      <c r="A5" s="111" t="s">
        <v>10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6"/>
      <c r="P5" s="6"/>
      <c r="Q5" s="6"/>
      <c r="R5" s="6"/>
    </row>
    <row r="6" spans="1:18" ht="119.25" customHeight="1" x14ac:dyDescent="0.25">
      <c r="A6" s="17" t="s">
        <v>1</v>
      </c>
      <c r="B6" s="16" t="s">
        <v>2</v>
      </c>
      <c r="C6" s="16" t="s">
        <v>3</v>
      </c>
      <c r="D6" s="17" t="s">
        <v>4</v>
      </c>
      <c r="E6" s="105" t="s">
        <v>20</v>
      </c>
      <c r="F6" s="105"/>
      <c r="G6" s="3" t="s">
        <v>5</v>
      </c>
      <c r="H6" s="13" t="s">
        <v>19</v>
      </c>
      <c r="I6" s="13" t="s">
        <v>6</v>
      </c>
      <c r="J6" s="13" t="s">
        <v>31</v>
      </c>
      <c r="K6" s="13" t="s">
        <v>32</v>
      </c>
      <c r="L6" s="13" t="s">
        <v>26</v>
      </c>
      <c r="M6" s="13" t="s">
        <v>29</v>
      </c>
      <c r="N6" s="13" t="s">
        <v>30</v>
      </c>
      <c r="O6" s="32"/>
      <c r="P6" s="6"/>
      <c r="Q6" s="6"/>
      <c r="R6" s="6"/>
    </row>
    <row r="7" spans="1:18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14"/>
      <c r="G7" s="2">
        <v>6</v>
      </c>
      <c r="H7" s="2">
        <v>7</v>
      </c>
      <c r="I7" s="2">
        <v>8</v>
      </c>
      <c r="J7" s="2">
        <v>10</v>
      </c>
      <c r="K7" s="2">
        <v>11</v>
      </c>
      <c r="L7" s="20">
        <v>13</v>
      </c>
      <c r="M7" s="20"/>
      <c r="N7" s="2"/>
      <c r="O7" s="6"/>
      <c r="P7" s="6"/>
      <c r="Q7" s="6"/>
      <c r="R7" s="6"/>
    </row>
    <row r="8" spans="1:18" ht="21.6" customHeight="1" x14ac:dyDescent="0.25">
      <c r="A8" s="44">
        <v>2000</v>
      </c>
      <c r="B8" s="18" t="s">
        <v>0</v>
      </c>
      <c r="C8" s="18" t="s">
        <v>0</v>
      </c>
      <c r="D8" s="18" t="s">
        <v>0</v>
      </c>
      <c r="E8" s="15" t="s">
        <v>7</v>
      </c>
      <c r="F8" s="14"/>
      <c r="G8" s="27">
        <f>G14+G9+G10+G11+G12+G13+G15</f>
        <v>37443.300000000003</v>
      </c>
      <c r="H8" s="27">
        <f>H14+H9+H10+H11+H12+H13+H15</f>
        <v>72443.3</v>
      </c>
      <c r="I8" s="27">
        <f>I14+I9+I10+I11+I12+I13+I15</f>
        <v>-35000</v>
      </c>
      <c r="J8" s="27">
        <f>J14+J9+J10+J11+J12+J13</f>
        <v>38898</v>
      </c>
      <c r="K8" s="27">
        <f>K14+K9+K10+K11+K12+K13</f>
        <v>4130.8999999999996</v>
      </c>
      <c r="L8" s="27">
        <f>L14+L9+L10+L11+L12+L13</f>
        <v>8514.4</v>
      </c>
      <c r="M8" s="27">
        <f>M14+M9+M10+M11+M12+M13</f>
        <v>20900</v>
      </c>
      <c r="N8" s="27">
        <f>N14+N9+N10+N11+N12+N13+N15</f>
        <v>-35000</v>
      </c>
      <c r="O8" s="6"/>
      <c r="P8" s="6"/>
      <c r="Q8" s="6"/>
      <c r="R8" s="6"/>
    </row>
    <row r="9" spans="1:18" ht="33" customHeight="1" x14ac:dyDescent="0.25">
      <c r="A9" s="44">
        <v>2451</v>
      </c>
      <c r="B9" s="19">
        <v>4</v>
      </c>
      <c r="C9" s="19">
        <v>5</v>
      </c>
      <c r="D9" s="19">
        <v>1</v>
      </c>
      <c r="E9" s="79" t="s">
        <v>48</v>
      </c>
      <c r="F9" s="19">
        <v>5112</v>
      </c>
      <c r="G9" s="27">
        <v>7393</v>
      </c>
      <c r="H9" s="27">
        <v>7393</v>
      </c>
      <c r="I9" s="33"/>
      <c r="J9" s="26">
        <v>7393</v>
      </c>
      <c r="K9" s="26"/>
      <c r="L9" s="28"/>
      <c r="M9" s="28"/>
      <c r="N9" s="27"/>
      <c r="O9" s="6"/>
      <c r="P9" s="6"/>
      <c r="Q9" s="6"/>
      <c r="R9" s="6"/>
    </row>
    <row r="10" spans="1:18" ht="27" customHeight="1" x14ac:dyDescent="0.25">
      <c r="A10" s="44">
        <v>2451</v>
      </c>
      <c r="B10" s="19">
        <v>4</v>
      </c>
      <c r="C10" s="19">
        <v>5</v>
      </c>
      <c r="D10" s="19">
        <v>1</v>
      </c>
      <c r="E10" s="79" t="s">
        <v>49</v>
      </c>
      <c r="F10" s="19">
        <v>5112</v>
      </c>
      <c r="G10" s="27">
        <v>14720.5</v>
      </c>
      <c r="H10" s="27">
        <v>14720.5</v>
      </c>
      <c r="I10" s="33"/>
      <c r="J10" s="26">
        <v>14720.5</v>
      </c>
      <c r="K10" s="26"/>
      <c r="L10" s="28"/>
      <c r="M10" s="28"/>
      <c r="N10" s="27"/>
      <c r="O10" s="6"/>
      <c r="P10" s="6"/>
      <c r="Q10" s="6"/>
      <c r="R10" s="6"/>
    </row>
    <row r="11" spans="1:18" ht="45.75" customHeight="1" x14ac:dyDescent="0.25">
      <c r="A11" s="44">
        <v>2451</v>
      </c>
      <c r="B11" s="19">
        <v>4</v>
      </c>
      <c r="C11" s="19">
        <v>5</v>
      </c>
      <c r="D11" s="19">
        <v>1</v>
      </c>
      <c r="E11" s="79" t="s">
        <v>50</v>
      </c>
      <c r="F11" s="19">
        <v>5112</v>
      </c>
      <c r="G11" s="27">
        <v>16784.5</v>
      </c>
      <c r="H11" s="27">
        <v>16784.5</v>
      </c>
      <c r="I11" s="33"/>
      <c r="J11" s="29">
        <v>16784.5</v>
      </c>
      <c r="K11" s="27"/>
      <c r="L11" s="30"/>
      <c r="M11" s="30"/>
      <c r="N11" s="31"/>
    </row>
    <row r="12" spans="1:18" ht="46.5" customHeight="1" x14ac:dyDescent="0.25">
      <c r="A12" s="44">
        <v>2631</v>
      </c>
      <c r="B12" s="19">
        <v>6</v>
      </c>
      <c r="C12" s="19">
        <v>3</v>
      </c>
      <c r="D12" s="19">
        <v>1</v>
      </c>
      <c r="E12" s="79" t="s">
        <v>50</v>
      </c>
      <c r="F12" s="19">
        <v>5112</v>
      </c>
      <c r="G12" s="27">
        <v>4130.8999999999996</v>
      </c>
      <c r="H12" s="27">
        <v>4130.8999999999996</v>
      </c>
      <c r="I12" s="33"/>
      <c r="J12" s="29"/>
      <c r="K12" s="27">
        <v>4130.8999999999996</v>
      </c>
      <c r="L12" s="30"/>
      <c r="M12" s="30"/>
      <c r="N12" s="31"/>
    </row>
    <row r="13" spans="1:18" ht="45.75" customHeight="1" x14ac:dyDescent="0.25">
      <c r="A13" s="44">
        <v>2641</v>
      </c>
      <c r="B13" s="19">
        <v>6</v>
      </c>
      <c r="C13" s="19">
        <v>4</v>
      </c>
      <c r="D13" s="19">
        <v>1</v>
      </c>
      <c r="E13" s="79" t="s">
        <v>50</v>
      </c>
      <c r="F13" s="19">
        <v>5112</v>
      </c>
      <c r="G13" s="27">
        <v>8514.4</v>
      </c>
      <c r="H13" s="27">
        <v>8514.4</v>
      </c>
      <c r="I13" s="33"/>
      <c r="J13" s="27"/>
      <c r="K13" s="27"/>
      <c r="L13" s="28">
        <v>8514.4</v>
      </c>
      <c r="M13" s="28"/>
      <c r="N13" s="27"/>
    </row>
    <row r="14" spans="1:18" ht="58.5" customHeight="1" x14ac:dyDescent="0.25">
      <c r="A14" s="44">
        <v>2661</v>
      </c>
      <c r="B14" s="19">
        <v>6</v>
      </c>
      <c r="C14" s="19">
        <v>6</v>
      </c>
      <c r="D14" s="19">
        <v>1</v>
      </c>
      <c r="E14" s="79" t="s">
        <v>51</v>
      </c>
      <c r="F14" s="19">
        <v>4637</v>
      </c>
      <c r="G14" s="27">
        <v>20900</v>
      </c>
      <c r="H14" s="27">
        <v>20900</v>
      </c>
      <c r="I14" s="31"/>
      <c r="J14" s="27"/>
      <c r="K14" s="27"/>
      <c r="L14" s="28"/>
      <c r="M14" s="28">
        <v>20900</v>
      </c>
      <c r="N14" s="27"/>
      <c r="O14" s="6"/>
      <c r="P14" s="6"/>
      <c r="Q14" s="6"/>
      <c r="R14" s="6"/>
    </row>
    <row r="15" spans="1:18" ht="30.75" customHeight="1" x14ac:dyDescent="0.25">
      <c r="A15" s="44">
        <v>3112</v>
      </c>
      <c r="B15" s="2">
        <v>11</v>
      </c>
      <c r="C15" s="2">
        <v>1</v>
      </c>
      <c r="D15" s="2">
        <v>2</v>
      </c>
      <c r="E15" s="79" t="s">
        <v>52</v>
      </c>
      <c r="F15" s="19">
        <v>4891</v>
      </c>
      <c r="G15" s="27">
        <v>-35000</v>
      </c>
      <c r="H15" s="27"/>
      <c r="I15" s="33">
        <v>-35000</v>
      </c>
      <c r="J15" s="27"/>
      <c r="K15" s="27"/>
      <c r="L15" s="27"/>
      <c r="M15" s="27"/>
      <c r="N15" s="27">
        <v>-35000</v>
      </c>
    </row>
    <row r="16" spans="1:18" x14ac:dyDescent="0.25">
      <c r="G16" s="1"/>
      <c r="H16" s="5"/>
      <c r="I16" s="1"/>
      <c r="J16" s="1"/>
      <c r="K16" s="1"/>
      <c r="L16" s="1"/>
      <c r="M16" s="1"/>
      <c r="N16" s="1"/>
    </row>
    <row r="17" spans="1:16" x14ac:dyDescent="0.25">
      <c r="A17" s="102"/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39"/>
      <c r="N17" s="39"/>
    </row>
    <row r="18" spans="1:16" x14ac:dyDescent="0.25">
      <c r="A18" s="107" t="s">
        <v>22</v>
      </c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41"/>
      <c r="N18" s="41"/>
    </row>
    <row r="19" spans="1:16" ht="16.5" x14ac:dyDescent="0.3">
      <c r="A19" s="101"/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40"/>
      <c r="N19" s="40"/>
    </row>
    <row r="20" spans="1:16" ht="18.75" customHeight="1" x14ac:dyDescent="0.25">
      <c r="A20" s="98" t="s">
        <v>44</v>
      </c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60"/>
      <c r="O20" s="60"/>
    </row>
    <row r="21" spans="1:16" ht="18.75" customHeight="1" x14ac:dyDescent="0.25">
      <c r="A21" s="99" t="s">
        <v>47</v>
      </c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</row>
    <row r="22" spans="1:16" x14ac:dyDescent="0.25">
      <c r="A22" s="102"/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39"/>
      <c r="N22" s="39"/>
    </row>
  </sheetData>
  <mergeCells count="12">
    <mergeCell ref="A22:L22"/>
    <mergeCell ref="A1:N1"/>
    <mergeCell ref="A2:N2"/>
    <mergeCell ref="A3:N3"/>
    <mergeCell ref="A4:L4"/>
    <mergeCell ref="A5:N5"/>
    <mergeCell ref="E6:F6"/>
    <mergeCell ref="A17:L17"/>
    <mergeCell ref="A18:L18"/>
    <mergeCell ref="A19:L19"/>
    <mergeCell ref="A20:M20"/>
    <mergeCell ref="A21:P21"/>
  </mergeCells>
  <pageMargins left="0.31496062992125984" right="0" top="0.94488188976377963" bottom="0" header="0.31496062992125984" footer="0.31496062992125984"/>
  <pageSetup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28"/>
  <sheetViews>
    <sheetView tabSelected="1" topLeftCell="A22" workbookViewId="0">
      <selection activeCell="E26" sqref="E26"/>
    </sheetView>
  </sheetViews>
  <sheetFormatPr defaultRowHeight="15" x14ac:dyDescent="0.25"/>
  <cols>
    <col min="1" max="1" width="5.7109375" customWidth="1"/>
    <col min="2" max="3" width="3.7109375" customWidth="1"/>
    <col min="4" max="4" width="3.42578125" customWidth="1"/>
    <col min="5" max="5" width="25" customWidth="1"/>
    <col min="6" max="6" width="6" customWidth="1"/>
    <col min="7" max="7" width="9.5703125" customWidth="1"/>
    <col min="8" max="9" width="9.85546875" customWidth="1"/>
    <col min="10" max="10" width="12" customWidth="1"/>
    <col min="11" max="11" width="9.5703125" customWidth="1"/>
    <col min="12" max="12" width="10" customWidth="1"/>
    <col min="13" max="13" width="9.7109375" customWidth="1"/>
    <col min="14" max="14" width="14.42578125" customWidth="1"/>
  </cols>
  <sheetData>
    <row r="1" spans="1:18" x14ac:dyDescent="0.25">
      <c r="A1" s="106" t="s">
        <v>62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</row>
    <row r="2" spans="1:18" x14ac:dyDescent="0.25">
      <c r="A2" s="107" t="s">
        <v>66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3" spans="1:18" x14ac:dyDescent="0.25">
      <c r="A3" s="107" t="s">
        <v>72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6"/>
      <c r="P3" s="6"/>
      <c r="Q3" s="6"/>
      <c r="R3" s="6"/>
    </row>
    <row r="4" spans="1:18" ht="16.5" x14ac:dyDescent="0.3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94"/>
      <c r="N4" s="42"/>
      <c r="O4" s="6"/>
      <c r="P4" s="6"/>
      <c r="Q4" s="6"/>
      <c r="R4" s="6"/>
    </row>
    <row r="5" spans="1:18" x14ac:dyDescent="0.25">
      <c r="A5" s="111" t="s">
        <v>10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6"/>
      <c r="P5" s="6"/>
      <c r="Q5" s="6"/>
      <c r="R5" s="6"/>
    </row>
    <row r="6" spans="1:18" ht="119.25" customHeight="1" x14ac:dyDescent="0.25">
      <c r="A6" s="17" t="s">
        <v>1</v>
      </c>
      <c r="B6" s="16" t="s">
        <v>2</v>
      </c>
      <c r="C6" s="16" t="s">
        <v>3</v>
      </c>
      <c r="D6" s="17" t="s">
        <v>4</v>
      </c>
      <c r="E6" s="105" t="s">
        <v>20</v>
      </c>
      <c r="F6" s="105"/>
      <c r="G6" s="3" t="s">
        <v>5</v>
      </c>
      <c r="H6" s="13" t="s">
        <v>19</v>
      </c>
      <c r="I6" s="13" t="s">
        <v>6</v>
      </c>
      <c r="J6" s="13" t="s">
        <v>35</v>
      </c>
      <c r="K6" s="13" t="s">
        <v>32</v>
      </c>
      <c r="L6" s="13" t="s">
        <v>61</v>
      </c>
      <c r="M6" s="52" t="s">
        <v>27</v>
      </c>
      <c r="N6" s="13" t="s">
        <v>37</v>
      </c>
      <c r="O6" s="32"/>
      <c r="P6" s="6"/>
      <c r="Q6" s="6"/>
      <c r="R6" s="6"/>
    </row>
    <row r="7" spans="1:18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14"/>
      <c r="G7" s="2">
        <v>6</v>
      </c>
      <c r="H7" s="2">
        <v>7</v>
      </c>
      <c r="I7" s="2">
        <v>8</v>
      </c>
      <c r="J7" s="2">
        <v>10</v>
      </c>
      <c r="K7" s="2">
        <v>11</v>
      </c>
      <c r="L7" s="20">
        <v>13</v>
      </c>
      <c r="M7" s="20"/>
      <c r="N7" s="2"/>
      <c r="O7" s="6"/>
      <c r="P7" s="6"/>
      <c r="Q7" s="6"/>
      <c r="R7" s="6"/>
    </row>
    <row r="8" spans="1:18" ht="21.6" customHeight="1" x14ac:dyDescent="0.25">
      <c r="A8" s="44">
        <v>2000</v>
      </c>
      <c r="B8" s="18" t="s">
        <v>0</v>
      </c>
      <c r="C8" s="18" t="s">
        <v>0</v>
      </c>
      <c r="D8" s="18" t="s">
        <v>0</v>
      </c>
      <c r="E8" s="15" t="s">
        <v>7</v>
      </c>
      <c r="F8" s="14"/>
      <c r="G8" s="27">
        <f>G9+G10+G11+G12+G13+G14+G15+G16+G17</f>
        <v>12705</v>
      </c>
      <c r="H8" s="27">
        <f>H9+H10+H11+H12+H13+H14+H15+H16+H17</f>
        <v>13785</v>
      </c>
      <c r="I8" s="27">
        <f t="shared" ref="I8:N8" si="0">I9+I10+I11+I12+I13+I14+I15+I16+I17</f>
        <v>-1080</v>
      </c>
      <c r="J8" s="27">
        <f t="shared" si="0"/>
        <v>2000</v>
      </c>
      <c r="K8" s="27">
        <f t="shared" si="0"/>
        <v>6500</v>
      </c>
      <c r="L8" s="27">
        <f t="shared" si="0"/>
        <v>605</v>
      </c>
      <c r="M8" s="27">
        <f t="shared" si="0"/>
        <v>1500</v>
      </c>
      <c r="N8" s="27">
        <f t="shared" si="0"/>
        <v>2100</v>
      </c>
      <c r="O8" s="6"/>
      <c r="P8" s="6"/>
      <c r="Q8" s="6"/>
      <c r="R8" s="6"/>
    </row>
    <row r="9" spans="1:18" ht="26.25" customHeight="1" x14ac:dyDescent="0.25">
      <c r="A9" s="44">
        <v>2111</v>
      </c>
      <c r="B9" s="19">
        <v>1</v>
      </c>
      <c r="C9" s="19">
        <v>1</v>
      </c>
      <c r="D9" s="19">
        <v>1</v>
      </c>
      <c r="E9" s="63" t="s">
        <v>38</v>
      </c>
      <c r="F9" s="19">
        <v>4221</v>
      </c>
      <c r="G9" s="66">
        <v>-1080</v>
      </c>
      <c r="H9" s="66"/>
      <c r="I9" s="67">
        <v>-1080</v>
      </c>
      <c r="J9" s="66">
        <v>-1080</v>
      </c>
      <c r="K9" s="66"/>
      <c r="L9" s="28"/>
      <c r="M9" s="28"/>
      <c r="N9" s="27"/>
    </row>
    <row r="10" spans="1:18" ht="42.75" customHeight="1" x14ac:dyDescent="0.25">
      <c r="A10" s="44">
        <v>2111</v>
      </c>
      <c r="B10" s="19">
        <v>1</v>
      </c>
      <c r="C10" s="19">
        <v>1</v>
      </c>
      <c r="D10" s="19">
        <v>1</v>
      </c>
      <c r="E10" s="65" t="s">
        <v>39</v>
      </c>
      <c r="F10" s="19">
        <v>4222</v>
      </c>
      <c r="G10" s="66">
        <v>1080</v>
      </c>
      <c r="H10" s="66">
        <v>1080</v>
      </c>
      <c r="I10" s="67"/>
      <c r="J10" s="66">
        <v>1080</v>
      </c>
      <c r="K10" s="66"/>
      <c r="L10" s="27"/>
      <c r="M10" s="27"/>
      <c r="N10" s="27"/>
    </row>
    <row r="11" spans="1:18" ht="39.75" customHeight="1" x14ac:dyDescent="0.25">
      <c r="A11" s="44">
        <v>2111</v>
      </c>
      <c r="B11" s="19">
        <v>1</v>
      </c>
      <c r="C11" s="19">
        <v>1</v>
      </c>
      <c r="D11" s="19">
        <v>1</v>
      </c>
      <c r="E11" s="63" t="s">
        <v>34</v>
      </c>
      <c r="F11" s="19">
        <v>5129</v>
      </c>
      <c r="G11" s="27">
        <v>2000</v>
      </c>
      <c r="H11" s="27">
        <v>2000</v>
      </c>
      <c r="I11" s="31"/>
      <c r="J11" s="27">
        <v>2000</v>
      </c>
      <c r="K11" s="27"/>
      <c r="L11" s="28"/>
      <c r="M11" s="28"/>
      <c r="N11" s="27"/>
      <c r="O11" s="6"/>
      <c r="P11" s="6"/>
      <c r="Q11" s="6"/>
      <c r="R11" s="6"/>
    </row>
    <row r="12" spans="1:18" ht="38.25" customHeight="1" x14ac:dyDescent="0.25">
      <c r="A12" s="44">
        <v>2435</v>
      </c>
      <c r="B12" s="19">
        <v>4</v>
      </c>
      <c r="C12" s="19">
        <v>3</v>
      </c>
      <c r="D12" s="19">
        <v>5</v>
      </c>
      <c r="E12" s="64" t="s">
        <v>40</v>
      </c>
      <c r="F12" s="19">
        <v>5112</v>
      </c>
      <c r="G12" s="27">
        <v>605</v>
      </c>
      <c r="H12" s="27">
        <v>605</v>
      </c>
      <c r="I12" s="33"/>
      <c r="J12" s="29"/>
      <c r="K12" s="27"/>
      <c r="L12" s="30">
        <v>605</v>
      </c>
      <c r="M12" s="30"/>
      <c r="N12" s="31"/>
    </row>
    <row r="13" spans="1:18" ht="33" customHeight="1" x14ac:dyDescent="0.25">
      <c r="A13" s="44">
        <v>2631</v>
      </c>
      <c r="B13" s="19">
        <v>6</v>
      </c>
      <c r="C13" s="19">
        <v>3</v>
      </c>
      <c r="D13" s="19">
        <v>1</v>
      </c>
      <c r="E13" s="64" t="s">
        <v>40</v>
      </c>
      <c r="F13" s="19">
        <v>5112</v>
      </c>
      <c r="G13" s="27">
        <v>2000</v>
      </c>
      <c r="H13" s="27">
        <v>2000</v>
      </c>
      <c r="I13" s="33"/>
      <c r="J13" s="26"/>
      <c r="K13" s="26">
        <v>2000</v>
      </c>
      <c r="L13" s="28"/>
      <c r="M13" s="28"/>
      <c r="N13" s="27"/>
      <c r="O13" s="6"/>
      <c r="P13" s="6"/>
      <c r="Q13" s="6"/>
      <c r="R13" s="6"/>
    </row>
    <row r="14" spans="1:18" ht="46.5" customHeight="1" x14ac:dyDescent="0.25">
      <c r="A14" s="44">
        <v>2631</v>
      </c>
      <c r="B14" s="19">
        <v>6</v>
      </c>
      <c r="C14" s="19">
        <v>3</v>
      </c>
      <c r="D14" s="19">
        <v>1</v>
      </c>
      <c r="E14" s="63" t="s">
        <v>36</v>
      </c>
      <c r="F14" s="19">
        <v>5113</v>
      </c>
      <c r="G14" s="27">
        <v>1800</v>
      </c>
      <c r="H14" s="27">
        <v>1800</v>
      </c>
      <c r="I14" s="33"/>
      <c r="J14" s="26"/>
      <c r="K14" s="26">
        <v>1800</v>
      </c>
      <c r="L14" s="28"/>
      <c r="M14" s="28"/>
      <c r="N14" s="27"/>
      <c r="O14" s="6"/>
      <c r="P14" s="6"/>
      <c r="Q14" s="6"/>
      <c r="R14" s="6"/>
    </row>
    <row r="15" spans="1:18" ht="33" customHeight="1" x14ac:dyDescent="0.25">
      <c r="A15" s="44">
        <v>2631</v>
      </c>
      <c r="B15" s="19">
        <v>6</v>
      </c>
      <c r="C15" s="19">
        <v>3</v>
      </c>
      <c r="D15" s="19">
        <v>1</v>
      </c>
      <c r="E15" s="63" t="s">
        <v>34</v>
      </c>
      <c r="F15" s="19">
        <v>5129</v>
      </c>
      <c r="G15" s="27">
        <v>2700</v>
      </c>
      <c r="H15" s="27">
        <v>2700</v>
      </c>
      <c r="I15" s="33"/>
      <c r="J15" s="26"/>
      <c r="K15" s="26">
        <v>2700</v>
      </c>
      <c r="L15" s="28"/>
      <c r="M15" s="28"/>
      <c r="N15" s="27"/>
      <c r="O15" s="6"/>
      <c r="P15" s="6"/>
      <c r="Q15" s="6"/>
      <c r="R15" s="6"/>
    </row>
    <row r="16" spans="1:18" ht="42.75" customHeight="1" x14ac:dyDescent="0.25">
      <c r="A16" s="44">
        <v>2811</v>
      </c>
      <c r="B16" s="19">
        <v>8</v>
      </c>
      <c r="C16" s="19">
        <v>1</v>
      </c>
      <c r="D16" s="19">
        <v>1</v>
      </c>
      <c r="E16" s="80" t="s">
        <v>65</v>
      </c>
      <c r="F16" s="68">
        <v>4819</v>
      </c>
      <c r="G16" s="27">
        <f>H16</f>
        <v>1500</v>
      </c>
      <c r="H16" s="27">
        <v>1500</v>
      </c>
      <c r="I16" s="33"/>
      <c r="J16" s="29"/>
      <c r="K16" s="27"/>
      <c r="L16" s="30"/>
      <c r="M16" s="30">
        <v>1500</v>
      </c>
      <c r="N16" s="31"/>
    </row>
    <row r="17" spans="1:14" ht="30.75" customHeight="1" x14ac:dyDescent="0.25">
      <c r="A17" s="44">
        <v>2811</v>
      </c>
      <c r="B17" s="19">
        <v>8</v>
      </c>
      <c r="C17" s="19">
        <v>1</v>
      </c>
      <c r="D17" s="19">
        <v>1</v>
      </c>
      <c r="E17" s="64" t="s">
        <v>40</v>
      </c>
      <c r="F17" s="68">
        <v>5113</v>
      </c>
      <c r="G17" s="27">
        <f>H17</f>
        <v>2100</v>
      </c>
      <c r="H17" s="27">
        <v>2100</v>
      </c>
      <c r="I17" s="33"/>
      <c r="J17" s="29"/>
      <c r="K17" s="27"/>
      <c r="L17" s="30"/>
      <c r="M17" s="30"/>
      <c r="N17" s="31">
        <v>2100</v>
      </c>
    </row>
    <row r="18" spans="1:14" ht="30.75" customHeight="1" x14ac:dyDescent="0.25">
      <c r="A18" s="83"/>
      <c r="B18" s="92"/>
      <c r="C18" s="92"/>
      <c r="D18" s="92"/>
      <c r="E18" s="95"/>
      <c r="F18" s="84"/>
      <c r="G18" s="85"/>
      <c r="H18" s="85"/>
      <c r="I18" s="86"/>
      <c r="J18" s="87"/>
      <c r="K18" s="85"/>
      <c r="L18" s="88"/>
      <c r="M18" s="88"/>
      <c r="N18" s="88"/>
    </row>
    <row r="19" spans="1:14" x14ac:dyDescent="0.25">
      <c r="A19" s="102"/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89"/>
      <c r="N19" s="39"/>
    </row>
    <row r="20" spans="1:14" x14ac:dyDescent="0.25">
      <c r="A20" s="107" t="s">
        <v>22</v>
      </c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93"/>
      <c r="N20" s="41"/>
    </row>
    <row r="21" spans="1:14" ht="16.5" x14ac:dyDescent="0.3">
      <c r="A21" s="101"/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90"/>
      <c r="N21" s="40"/>
    </row>
    <row r="22" spans="1:14" ht="21.6" customHeight="1" x14ac:dyDescent="0.25">
      <c r="A22" s="99"/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1"/>
      <c r="N22" s="43"/>
    </row>
    <row r="23" spans="1:14" ht="10.5" customHeight="1" x14ac:dyDescent="0.25">
      <c r="A23" s="112"/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1"/>
      <c r="N23" s="43"/>
    </row>
    <row r="24" spans="1:14" x14ac:dyDescent="0.25">
      <c r="A24" s="98" t="s">
        <v>42</v>
      </c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</row>
    <row r="25" spans="1:14" x14ac:dyDescent="0.25">
      <c r="A25" s="70" t="s">
        <v>43</v>
      </c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58"/>
    </row>
    <row r="28" spans="1:14" x14ac:dyDescent="0.25">
      <c r="C28" s="96"/>
    </row>
  </sheetData>
  <mergeCells count="12">
    <mergeCell ref="A23:L23"/>
    <mergeCell ref="A24:N24"/>
    <mergeCell ref="E6:F6"/>
    <mergeCell ref="A19:L19"/>
    <mergeCell ref="A20:L20"/>
    <mergeCell ref="A21:L21"/>
    <mergeCell ref="A22:L22"/>
    <mergeCell ref="A1:N1"/>
    <mergeCell ref="A2:N2"/>
    <mergeCell ref="A3:N3"/>
    <mergeCell ref="A4:L4"/>
    <mergeCell ref="A5:N5"/>
  </mergeCells>
  <pageMargins left="0.31496062992125984" right="0" top="0" bottom="0" header="0.31496062992125984" footer="0.31496062992125984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1</vt:lpstr>
      <vt:lpstr>2</vt:lpstr>
      <vt:lpstr>3</vt:lpstr>
      <vt:lpstr>4</vt:lpstr>
      <vt:lpstr>5</vt:lpstr>
      <vt:lpstr>'5'!_Hlk102749370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2022-06-20T07:08:38Z</dcterms:modified>
</cp:coreProperties>
</file>