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ort MTEF\2022-2024 MTEF\"/>
    </mc:Choice>
  </mc:AlternateContent>
  <bookViews>
    <workbookView xWindow="0" yWindow="0" windowWidth="28800" windowHeight="11295"/>
  </bookViews>
  <sheets>
    <sheet name="կապիտալ" sheetId="1" r:id="rId1"/>
  </sheets>
  <definedNames>
    <definedName name="_xlnm.Print_Area" localSheetId="0">կապիտալ!$A$1:$H$67</definedName>
    <definedName name="_xlnm.Print_Titles" localSheetId="0">կապիտալ!$6:$7</definedName>
    <definedName name="Z_155F7499_2150_4D1D_A33C_609506E2BE56_.wvu.PrintTitles" localSheetId="0" hidden="1">կապիտալ!$6:$7</definedName>
    <definedName name="Z_1E196B97_C3EA_4B2F_8DA4_0D00A0E8FDF0_.wvu.PrintArea" localSheetId="0" hidden="1">կապիտալ!$A$1:$H$64</definedName>
    <definedName name="Z_1E196B97_C3EA_4B2F_8DA4_0D00A0E8FDF0_.wvu.PrintTitles" localSheetId="0" hidden="1">կապիտալ!$6:$7</definedName>
    <definedName name="Z_6569EC42_5602_4591_A3B0_34B671BBD561_.wvu.PrintArea" localSheetId="0" hidden="1">կապիտալ!$A$1:$H$64</definedName>
    <definedName name="Z_6569EC42_5602_4591_A3B0_34B671BBD561_.wvu.PrintTitles" localSheetId="0" hidden="1">կապիտալ!$6:$7</definedName>
    <definedName name="Z_7B743627_E41D_470B_A1E2_E178855C2124_.wvu.PrintArea" localSheetId="0" hidden="1">կապիտալ!$A$1:$H$64</definedName>
    <definedName name="Z_7B743627_E41D_470B_A1E2_E178855C2124_.wvu.PrintTitles" localSheetId="0" hidden="1">կապիտալ!$6:$7</definedName>
    <definedName name="Z_875896BD_0E37_4BE3_AF12_5FB65F57808F_.wvu.PrintArea" localSheetId="0" hidden="1">կապիտալ!$A$2:$H$64</definedName>
    <definedName name="Z_875896BD_0E37_4BE3_AF12_5FB65F57808F_.wvu.PrintTitles" localSheetId="0" hidden="1">կապիտալ!$6:$7</definedName>
    <definedName name="Z_8A68503D_EAEE_49D7_B957_F867E305B493_.wvu.PrintArea" localSheetId="0" hidden="1">կապիտալ!$A$2:$H$64</definedName>
    <definedName name="Z_8A68503D_EAEE_49D7_B957_F867E305B493_.wvu.PrintTitles" localSheetId="0" hidden="1">կապիտալ!$6:$7</definedName>
    <definedName name="Z_9871F7C6_683D_4315_B91C_FF1886177AB4_.wvu.PrintTitles" localSheetId="0" hidden="1">կապիտալ!$6:$7</definedName>
    <definedName name="Z_A9A0FFC7_BD84_451E_8B82_5ED9E3DE4DD1_.wvu.PrintArea" localSheetId="0" hidden="1">կապիտալ!$A$1:$H$64</definedName>
    <definedName name="Z_A9A0FFC7_BD84_451E_8B82_5ED9E3DE4DD1_.wvu.PrintTitles" localSheetId="0" hidden="1">կապիտալ!$6:$7</definedName>
    <definedName name="Z_C1CA0EED_2C54_4470_BEA3_7FC59665EB35_.wvu.PrintArea" localSheetId="0" hidden="1">կապիտալ!$A$1:$H$64</definedName>
    <definedName name="Z_C1CA0EED_2C54_4470_BEA3_7FC59665EB35_.wvu.PrintTitles" localSheetId="0" hidden="1">կապիտալ!$6:$7</definedName>
    <definedName name="Z_C2B771FF_7EA5_48FE_AC7B_8F46ADB6509C_.wvu.PrintArea" localSheetId="0" hidden="1">կապիտալ!$A$2:$H$64</definedName>
    <definedName name="Z_C2B771FF_7EA5_48FE_AC7B_8F46ADB6509C_.wvu.PrintTitles" localSheetId="0" hidden="1">կապիտալ!$6:$7</definedName>
    <definedName name="Z_E0B44A5D_DF3C_4DF5_967F_EFE35FE263DD_.wvu.PrintArea" localSheetId="0" hidden="1">կապիտալ!$A$1:$H$64</definedName>
    <definedName name="Z_E0B44A5D_DF3C_4DF5_967F_EFE35FE263DD_.wvu.PrintTitles" localSheetId="0" hidden="1">կապիտալ!$6:$7</definedName>
    <definedName name="Z_E7299FF9_9BFD_4228_A75B_920C4DDCA7D1_.wvu.PrintTitles" localSheetId="0" hidden="1">կապիտալ!$6:$7</definedName>
  </definedNames>
  <calcPr calcId="162913"/>
  <customWorkbookViews>
    <customWorkbookView name="user - Personal View" guid="{E0B44A5D-DF3C-4DF5-967F-EFE35FE263DD}" mergeInterval="0" personalView="1" xWindow="702" yWindow="13" windowWidth="1699" windowHeight="1030" activeSheetId="1"/>
    <customWorkbookView name="HelpComp - Личное представление" guid="{7B743627-E41D-470B-A1E2-E178855C2124}" mergeInterval="0" personalView="1" maximized="1" windowWidth="1596" windowHeight="655" activeSheetId="1"/>
    <customWorkbookView name="HOME - Personal View" guid="{1E196B97-C3EA-4B2F-8DA4-0D00A0E8FDF0}" mergeInterval="0" personalView="1" maximized="1" xWindow="1" yWindow="1" windowWidth="1916" windowHeight="941" activeSheetId="1"/>
    <customWorkbookView name="Marine Gochumyan - Personal View" guid="{9871F7C6-683D-4315-B91C-FF1886177AB4}" mergeInterval="0" personalView="1" maximized="1" windowWidth="1436" windowHeight="685" activeSheetId="1"/>
    <customWorkbookView name="Lamara Gozalyan - Personal View" guid="{875896BD-0E37-4BE3-AF12-5FB65F57808F}" mergeInterval="0" personalView="1" maximized="1" windowWidth="1916" windowHeight="803" activeSheetId="1"/>
    <customWorkbookView name="Marine Shishyan - Личное представление" guid="{C2B771FF-7EA5-48FE-AC7B-8F46ADB6509C}" mergeInterval="0" personalView="1" maximized="1" windowWidth="1916" windowHeight="808" activeSheetId="1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Svetlana Sukiasyan - Personal View" guid="{8A68503D-EAEE-49D7-B957-F867E305B493}" mergeInterval="0" personalView="1" maximized="1" xWindow="-8" yWindow="-8" windowWidth="1936" windowHeight="1056" activeSheetId="1"/>
    <customWorkbookView name="Anahit Badalyan - Personal View" guid="{C1CA0EED-2C54-4470-BEA3-7FC59665EB35}" mergeInterval="0" personalView="1" maximized="1" windowWidth="1916" windowHeight="836" activeSheetId="1"/>
    <customWorkbookView name="Admin - Personal View" guid="{A9A0FFC7-BD84-451E-8B82-5ED9E3DE4DD1}" mergeInterval="0" personalView="1" maximized="1" xWindow="-8" yWindow="-8" windowWidth="1936" windowHeight="1056" activeSheetId="1"/>
    <customWorkbookView name="ASHOT - Personal View" guid="{6569EC42-5602-4591-A3B0-34B671BBD561}" mergeInterval="0" personalView="1" maximized="1" xWindow="-8" yWindow="-8" windowWidth="1936" windowHeight="106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G55" i="1"/>
  <c r="H55" i="1"/>
  <c r="E55" i="1"/>
  <c r="E8" i="1" s="1"/>
  <c r="F50" i="1"/>
  <c r="G50" i="1"/>
  <c r="D50" i="1" s="1"/>
  <c r="H50" i="1"/>
  <c r="E50" i="1"/>
  <c r="F42" i="1"/>
  <c r="G42" i="1"/>
  <c r="G8" i="1" s="1"/>
  <c r="H42" i="1"/>
  <c r="E42" i="1"/>
  <c r="F38" i="1"/>
  <c r="G38" i="1"/>
  <c r="H38" i="1"/>
  <c r="E38" i="1"/>
  <c r="D15" i="1"/>
  <c r="E15" i="1"/>
  <c r="F8" i="1"/>
  <c r="H8" i="1"/>
  <c r="D67" i="1"/>
  <c r="F59" i="1"/>
  <c r="G59" i="1"/>
  <c r="H59" i="1"/>
  <c r="E59" i="1"/>
  <c r="D63" i="1"/>
  <c r="D62" i="1"/>
  <c r="D61" i="1"/>
  <c r="F32" i="1"/>
  <c r="G32" i="1"/>
  <c r="H32" i="1"/>
  <c r="E32" i="1"/>
  <c r="D36" i="1"/>
  <c r="D35" i="1"/>
  <c r="D34" i="1"/>
  <c r="D53" i="1"/>
  <c r="F15" i="1"/>
  <c r="G15" i="1"/>
  <c r="H15" i="1"/>
  <c r="D26" i="1"/>
  <c r="D25" i="1"/>
  <c r="D24" i="1"/>
  <c r="D23" i="1"/>
  <c r="D22" i="1"/>
  <c r="D21" i="1"/>
  <c r="D32" i="1" l="1"/>
  <c r="D40" i="1" l="1"/>
  <c r="D38" i="1" l="1"/>
  <c r="D57" i="1"/>
  <c r="H65" i="1" l="1"/>
  <c r="G65" i="1"/>
  <c r="F65" i="1"/>
  <c r="E65" i="1"/>
  <c r="D65" i="1" l="1"/>
  <c r="E46" i="1"/>
  <c r="F46" i="1"/>
  <c r="H46" i="1"/>
  <c r="G46" i="1"/>
  <c r="E11" i="1"/>
  <c r="D13" i="1"/>
  <c r="D19" i="1"/>
  <c r="D17" i="1"/>
  <c r="D46" i="1" l="1"/>
  <c r="D20" i="1" l="1"/>
  <c r="D52" i="1"/>
  <c r="D55" i="1" l="1"/>
  <c r="D30" i="1" l="1"/>
  <c r="H28" i="1"/>
  <c r="G28" i="1"/>
  <c r="F28" i="1"/>
  <c r="E28" i="1"/>
  <c r="D28" i="1" l="1"/>
  <c r="D59" i="1"/>
  <c r="D18" i="1" l="1"/>
  <c r="F11" i="1" l="1"/>
  <c r="G11" i="1"/>
  <c r="H11" i="1"/>
  <c r="D11" i="1" l="1"/>
  <c r="D42" i="1" l="1"/>
  <c r="D8" i="1" s="1"/>
  <c r="D48" i="1" l="1"/>
  <c r="D44" i="1" l="1"/>
</calcChain>
</file>

<file path=xl/sharedStrings.xml><?xml version="1.0" encoding="utf-8"?>
<sst xmlns="http://schemas.openxmlformats.org/spreadsheetml/2006/main" count="63" uniqueCount="53">
  <si>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</si>
  <si>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</si>
  <si>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</si>
  <si>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</si>
  <si>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</si>
  <si>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</si>
  <si>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</si>
  <si>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</si>
  <si>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</si>
  <si>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</si>
  <si>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</si>
  <si>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</si>
  <si>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այդ թվում`</t>
  </si>
  <si>
    <t>Անտառվերականգնման և անտառապատման աշխատանքներ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</si>
  <si>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</si>
  <si>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Փոքրաքանակ երեխաներով համալրված հանրակրթական դպրոցների մոդուլային շենքերի կառուցում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</si>
  <si>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</si>
  <si>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</si>
  <si>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Երաժշտական և արվեստի դպրոցների համար երաժշտական գործիքների ձեռքբերում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</si>
  <si>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</si>
  <si>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</si>
  <si>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ՊԵՏԱԿԱՆ ԵԿԱՄՈՒՏՆԵՐԻ ԿՈՄԻՏԵ</t>
  </si>
  <si>
    <t>ՀՀ պետական եկամուտների կոմիտեի  շենքային ապահովվածության բարելավում</t>
  </si>
  <si>
    <t>ՀՀ ԱԶԳԱՅԻՆ ԱՆՎՏԱՆԳՈՒԹՅԱՆ ԾԱՌԱՅՈՒԹՅՈՒՆ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</si>
  <si>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</si>
  <si>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</si>
  <si>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</si>
  <si>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Աղյուսակ N 3</t>
  </si>
  <si>
    <t>ՀՀ ՏԱՐԱԾՔԱՅԻՆ ԿԱՌԱՎԱՐՄԱՆ ԵՎ ԵՆԹԱԿԱՌՈՒՑՎԱԾՔՆԵՐԻ ՆԱԽԱՐԱՐՈՒԹՅՈՒՆ</t>
  </si>
  <si>
    <t>Բնակարանային շինարարություն</t>
  </si>
  <si>
    <t>ՀՀ  ՇՐՋԱԿԱ ՄԻՋԱՎԱՅՐԻ  ՆԱԽԱՐԱՐՈՒԹՅՈՒՆ</t>
  </si>
  <si>
    <t>ՀՀ ԿՐԹՈՒԹՅԱՆ, ԳԻՏՈՒԹՅԱՆ, ՄՇԱԿՈՒՅԹԻ ԵՎ ՍՊՈՐՏԻ ՆԱԽԱՐԱՐՈՒԹՅՈՒՆ</t>
  </si>
  <si>
    <t xml:space="preserve">ՀՀ տարածքի օդալուսանկարահանման օրթոֆոտոհատակագծերի և թվային բարձունքային մոդելի ստեղծման աշխատանքներ </t>
  </si>
  <si>
    <t>Ջրային տնտեսության հիդրոտեխնիկական սարքավորումների տեղադրման աշխատանքներ</t>
  </si>
  <si>
    <t>Հեր-Հերի ջրամբարից ինքնահոս ջրատարի կառուցում</t>
  </si>
  <si>
    <t>ՀՀ ԱՇԽԱՏԱՆՔԻ ԵՎ ՍՈՑԻԱԼԱԿԱՆ ՀԱՐՑԵՐԻ ՆԱԽԱՐԱՐՈՒԹՅՈՒՆ</t>
  </si>
  <si>
    <t>ՀՀ պետական եկամուտների կոմիտեի տեխնիկական հագեցվածության բարելավում</t>
  </si>
  <si>
    <t>ՀՀ ԿԱԴԱՍՏՐԻ ԿՈՄԻՏԵ</t>
  </si>
  <si>
    <t>Ընդամենը</t>
  </si>
  <si>
    <t>այդ թվում</t>
  </si>
  <si>
    <t>«Ուսուցչի օրվա» առթիվ  հանրակրթական ուսումնական հաստատությունների մանկավարժներին պարգևատրում</t>
  </si>
  <si>
    <t>Հայաստանի Հանրապետության 2022թվականի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</si>
  <si>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ՀՀ ԿԱՌԱՎԱՐՈՒԹՅՈՒՆ</t>
  </si>
  <si>
    <t>Ազգային անվտանգության համակարգի շենքային ապահովվածության բարելավում</t>
  </si>
  <si>
    <t>ՀՀ ՎԻՃԱԿԱԳՐԱԿԱՆ ԿՈՄԻՏԵ</t>
  </si>
  <si>
    <t>ՀՀ վիճակագրական կոմիտեի մարդահամարի վարչության տեխնիկական հագեցվածության բարելավում</t>
  </si>
  <si>
    <t xml:space="preserve"> «Մոդուլային» տիպի մանկապարտեզների շենքային ապահովում</t>
  </si>
  <si>
    <t xml:space="preserve"> Աջակցություն համայնքներին մարզական հաստատությունների շենքային պայմանների բարելավման համար</t>
  </si>
  <si>
    <t xml:space="preserve"> Ներդրումներ թատրոնների շենքերի կապիտալ վերանորոգման համար</t>
  </si>
  <si>
    <t xml:space="preserve"> Կրթական օբյեկտների շենքային ապահովվածության բարելավում</t>
  </si>
  <si>
    <t xml:space="preserve"> Ոռոգման համակարգերի հիմնանորոգում</t>
  </si>
  <si>
    <t>Քաղաքաշինության բնագավառում պետական ծրագրերի իրականացման ապահովում</t>
  </si>
  <si>
    <t xml:space="preserve">Չբաշխված կապիտալ ծախսեր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</si>
</sst>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_);\(#,##0.0\)"/>
    <numFmt numFmtId="165" formatCode="#,##0.0"/>
  </numFmts>
  <fonts count="34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9">
    <xf numFmtId="0" fontId="0" fillId="0" borderId="0"/>
    <xf numFmtId="43" fontId="4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4" fillId="0" borderId="0"/>
    <xf numFmtId="0" fontId="14" fillId="2" borderId="0" applyNumberFormat="0" applyBorder="0" applyAlignment="0" applyProtection="0"/>
    <xf numFmtId="0" fontId="12" fillId="0" borderId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6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9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8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8" applyNumberFormat="0" applyAlignment="0" applyProtection="0"/>
    <xf numFmtId="0" fontId="18" fillId="22" borderId="9" applyNumberFormat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3" fillId="0" borderId="12" applyNumberFormat="0" applyFill="0" applyAlignment="0" applyProtection="0"/>
    <xf numFmtId="0" fontId="23" fillId="0" borderId="0" applyNumberFormat="0" applyFill="0" applyBorder="0" applyAlignment="0" applyProtection="0"/>
    <xf numFmtId="0" fontId="24" fillId="11" borderId="8" applyNumberFormat="0" applyAlignment="0" applyProtection="0"/>
    <xf numFmtId="0" fontId="25" fillId="0" borderId="13" applyNumberFormat="0" applyFill="0" applyAlignment="0" applyProtection="0"/>
    <xf numFmtId="0" fontId="26" fillId="23" borderId="0" applyNumberFormat="0" applyBorder="0" applyAlignment="0" applyProtection="0"/>
    <xf numFmtId="1" fontId="32" fillId="0" borderId="0"/>
    <xf numFmtId="1" fontId="32" fillId="0" borderId="0"/>
    <xf numFmtId="1" fontId="32" fillId="0" borderId="0"/>
    <xf numFmtId="0" fontId="3" fillId="0" borderId="0"/>
    <xf numFmtId="0" fontId="10" fillId="0" borderId="0"/>
    <xf numFmtId="0" fontId="10" fillId="0" borderId="0"/>
    <xf numFmtId="0" fontId="4" fillId="24" borderId="14" applyNumberFormat="0" applyFont="0" applyAlignment="0" applyProtection="0"/>
    <xf numFmtId="0" fontId="27" fillId="21" borderId="15" applyNumberFormat="0" applyAlignment="0" applyProtection="0"/>
    <xf numFmtId="0" fontId="31" fillId="0" borderId="0"/>
    <xf numFmtId="0" fontId="31" fillId="0" borderId="0"/>
    <xf numFmtId="0" fontId="31" fillId="0" borderId="0"/>
    <xf numFmtId="0" fontId="28" fillId="0" borderId="0" applyNumberFormat="0" applyFill="0" applyBorder="0" applyAlignment="0" applyProtection="0"/>
    <xf numFmtId="0" fontId="29" fillId="0" borderId="16" applyNumberFormat="0" applyFill="0" applyAlignment="0" applyProtection="0"/>
    <xf numFmtId="0" fontId="30" fillId="0" borderId="0" applyNumberFormat="0" applyFill="0" applyBorder="0" applyAlignment="0" applyProtection="0"/>
    <xf numFmtId="0" fontId="13" fillId="0" borderId="0"/>
    <xf numFmtId="1" fontId="32" fillId="0" borderId="0"/>
    <xf numFmtId="0" fontId="31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49" fontId="5" fillId="0" borderId="0" xfId="0" applyNumberFormat="1" applyFont="1" applyFill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textRotation="90" wrapText="1"/>
    </xf>
    <xf numFmtId="49" fontId="9" fillId="0" borderId="6" xfId="0" applyNumberFormat="1" applyFont="1" applyFill="1" applyBorder="1" applyAlignment="1">
      <alignment horizontal="center" vertical="center" textRotation="90" wrapText="1"/>
    </xf>
    <xf numFmtId="0" fontId="9" fillId="0" borderId="6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5" fontId="6" fillId="0" borderId="0" xfId="0" applyNumberFormat="1" applyFont="1" applyFill="1" applyAlignment="1">
      <alignment vertical="center" wrapText="1"/>
    </xf>
    <xf numFmtId="165" fontId="6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7" fillId="0" borderId="0" xfId="0" applyNumberFormat="1" applyFont="1" applyFill="1" applyAlignment="1">
      <alignment horizontal="center" vertical="center" wrapText="1"/>
    </xf>
    <xf numFmtId="165" fontId="9" fillId="0" borderId="6" xfId="1" applyNumberFormat="1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165" fontId="9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165" fontId="9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6" fillId="25" borderId="6" xfId="0" applyFont="1" applyFill="1" applyBorder="1" applyAlignment="1">
      <alignment horizontal="center" vertical="center" wrapText="1"/>
    </xf>
    <xf numFmtId="0" fontId="33" fillId="25" borderId="6" xfId="0" applyFont="1" applyFill="1" applyBorder="1" applyAlignment="1">
      <alignment horizontal="center" vertical="center" wrapText="1"/>
    </xf>
    <xf numFmtId="165" fontId="9" fillId="25" borderId="6" xfId="0" applyNumberFormat="1" applyFont="1" applyFill="1" applyBorder="1" applyAlignment="1">
      <alignment horizontal="center" vertical="center" wrapText="1"/>
    </xf>
    <xf numFmtId="0" fontId="6" fillId="25" borderId="0" xfId="0" applyFont="1" applyFill="1" applyAlignment="1">
      <alignment horizontal="center" vertical="center" wrapText="1"/>
    </xf>
    <xf numFmtId="165" fontId="6" fillId="25" borderId="6" xfId="0" applyNumberFormat="1" applyFont="1" applyFill="1" applyBorder="1" applyAlignment="1">
      <alignment horizontal="center" vertical="center" wrapText="1"/>
    </xf>
    <xf numFmtId="0" fontId="9" fillId="25" borderId="6" xfId="0" applyFont="1" applyFill="1" applyBorder="1" applyAlignment="1">
      <alignment horizontal="center" vertical="center" wrapText="1"/>
    </xf>
    <xf numFmtId="0" fontId="9" fillId="25" borderId="6" xfId="0" applyFont="1" applyFill="1" applyBorder="1" applyAlignment="1">
      <alignment horizontal="left" vertical="center" wrapText="1"/>
    </xf>
    <xf numFmtId="0" fontId="9" fillId="25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right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</cellXfs>
  <cellStyles count="8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3 2 2 2" xfId="87"/>
    <cellStyle name="Comma 3 2 3" xfId="81"/>
    <cellStyle name="Comma 4" xfId="12"/>
    <cellStyle name="Comma 5" xfId="5"/>
    <cellStyle name="Comma 5 2" xfId="80"/>
    <cellStyle name="Comma 6" xfId="76"/>
    <cellStyle name="Comma 6 2" xfId="8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0 2" xfId="84"/>
    <cellStyle name="Normal 11" xfId="75"/>
    <cellStyle name="Normal 11 2" xfId="8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5 2 2 2" xfId="88"/>
    <cellStyle name="Normal 5 2 3" xfId="82"/>
    <cellStyle name="Normal 6" xfId="60"/>
    <cellStyle name="Normal 7" xfId="61"/>
    <cellStyle name="Normal 8" xfId="4"/>
    <cellStyle name="Normal 8 2" xfId="79"/>
    <cellStyle name="Normal 9" xfId="73"/>
    <cellStyle name="Normal 9 2" xfId="8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topLeftCell="A58" zoomScaleNormal="100" zoomScaleSheetLayoutView="100" workbookViewId="0">
      <selection activeCell="E8" sqref="E8:H8"/>
    </sheetView>
  </sheetViews>
  <sheetFormatPr defaultColWidth="9.140625" defaultRowHeight="17.25" x14ac:dyDescent="0.2"/>
  <cols>
    <col min="1" max="1" width="7.42578125" style="8" customWidth="1"/>
    <col min="2" max="2" width="14.7109375" style="8" customWidth="1"/>
    <col min="3" max="3" width="53.28515625" style="9" customWidth="1"/>
    <col min="4" max="8" width="21.140625" style="10" customWidth="1"/>
    <col min="9" max="9" width="22.42578125" style="9" customWidth="1"/>
    <col min="10" max="16384" width="9.140625" style="9"/>
  </cols>
  <sheetData>
    <row r="1" spans="1:8" x14ac:dyDescent="0.2">
      <c r="F1" s="11"/>
      <c r="G1" s="9"/>
      <c r="H1" s="11"/>
    </row>
    <row r="2" spans="1:8" x14ac:dyDescent="0.2">
      <c r="A2" s="39" t="s">
        <v>0</v>
      </c>
      <c r="B2" s="39"/>
      <c r="C2" s="39"/>
      <c r="D2" s="39"/>
      <c r="E2" s="39"/>
      <c r="F2" s="39"/>
      <c r="G2" s="39"/>
      <c r="H2" s="39"/>
    </row>
    <row r="3" spans="1:8" x14ac:dyDescent="0.2">
      <c r="A3" s="39" t="s">
        <v>27</v>
      </c>
      <c r="B3" s="39"/>
      <c r="C3" s="39"/>
      <c r="D3" s="39"/>
      <c r="E3" s="39"/>
      <c r="F3" s="39"/>
      <c r="G3" s="39"/>
      <c r="H3" s="39"/>
    </row>
    <row r="4" spans="1:8" ht="79.5" customHeight="1" x14ac:dyDescent="0.2">
      <c r="A4" s="40" t="s">
        <v>41</v>
      </c>
      <c r="B4" s="40"/>
      <c r="C4" s="40"/>
      <c r="D4" s="40"/>
      <c r="E4" s="40"/>
      <c r="F4" s="40"/>
      <c r="G4" s="40"/>
      <c r="H4" s="40"/>
    </row>
    <row r="5" spans="1:8" x14ac:dyDescent="0.2">
      <c r="A5" s="1"/>
      <c r="B5" s="1"/>
      <c r="C5" s="21"/>
      <c r="D5" s="5"/>
      <c r="E5" s="5"/>
      <c r="F5" s="5"/>
      <c r="G5" s="41" t="s">
        <v>1</v>
      </c>
      <c r="H5" s="41"/>
    </row>
    <row r="6" spans="1:8" s="12" customFormat="1" ht="31.5" customHeight="1" x14ac:dyDescent="0.2">
      <c r="A6" s="42" t="s">
        <v>2</v>
      </c>
      <c r="B6" s="43"/>
      <c r="C6" s="44" t="s">
        <v>3</v>
      </c>
      <c r="D6" s="46" t="s">
        <v>38</v>
      </c>
      <c r="E6" s="48" t="s">
        <v>39</v>
      </c>
      <c r="F6" s="49"/>
      <c r="G6" s="49"/>
      <c r="H6" s="50"/>
    </row>
    <row r="7" spans="1:8" s="12" customFormat="1" ht="96" customHeight="1" x14ac:dyDescent="0.2">
      <c r="A7" s="2" t="s">
        <v>4</v>
      </c>
      <c r="B7" s="2" t="s">
        <v>5</v>
      </c>
      <c r="C7" s="45"/>
      <c r="D7" s="47"/>
      <c r="E7" s="6" t="s">
        <v>6</v>
      </c>
      <c r="F7" s="6" t="s">
        <v>7</v>
      </c>
      <c r="G7" s="6" t="s">
        <v>8</v>
      </c>
      <c r="H7" s="6" t="s">
        <v>9</v>
      </c>
    </row>
    <row r="8" spans="1:8" s="8" customFormat="1" ht="30.75" customHeight="1" x14ac:dyDescent="0.2">
      <c r="A8" s="3"/>
      <c r="B8" s="3"/>
      <c r="C8" s="4" t="s">
        <v>10</v>
      </c>
      <c r="D8" s="7">
        <f>D11+D15+D28+D32+D38+D42+D46+D50+D55+D59+D67</f>
        <v>224968902.09999999</v>
      </c>
      <c r="E8" s="25">
        <f t="shared" ref="E8:H8" si="0">E11+E15+E28+E32+E38+E42+E46+E50+E55+E59+E67</f>
        <v>21245013.740000002</v>
      </c>
      <c r="F8" s="25">
        <f t="shared" si="0"/>
        <v>200738234.06</v>
      </c>
      <c r="G8" s="25">
        <f t="shared" si="0"/>
        <v>1180674.3999999999</v>
      </c>
      <c r="H8" s="25">
        <f t="shared" si="0"/>
        <v>1804979.9</v>
      </c>
    </row>
    <row r="9" spans="1:8" x14ac:dyDescent="0.2">
      <c r="A9" s="3"/>
      <c r="B9" s="3"/>
      <c r="C9" s="4" t="s">
        <v>11</v>
      </c>
      <c r="D9" s="7"/>
      <c r="E9" s="7"/>
      <c r="F9" s="7"/>
      <c r="G9" s="7"/>
      <c r="H9" s="7"/>
    </row>
    <row r="10" spans="1:8" x14ac:dyDescent="0.2">
      <c r="A10" s="13"/>
      <c r="B10" s="13"/>
      <c r="C10" s="14"/>
      <c r="D10" s="15"/>
      <c r="E10" s="15"/>
      <c r="F10" s="15"/>
      <c r="G10" s="15"/>
      <c r="H10" s="15"/>
    </row>
    <row r="11" spans="1:8" s="8" customFormat="1" ht="47.25" customHeight="1" x14ac:dyDescent="0.2">
      <c r="A11" s="13"/>
      <c r="B11" s="16"/>
      <c r="C11" s="16" t="s">
        <v>30</v>
      </c>
      <c r="D11" s="17">
        <f>SUM(E11:H11)</f>
        <v>282618.3</v>
      </c>
      <c r="E11" s="17">
        <f>SUM(E13:E13)</f>
        <v>0</v>
      </c>
      <c r="F11" s="17">
        <f>SUM(F13:F13)</f>
        <v>0</v>
      </c>
      <c r="G11" s="17">
        <f>SUM(G13:G13)</f>
        <v>0</v>
      </c>
      <c r="H11" s="17">
        <f>SUM(H13:H13)</f>
        <v>282618.3</v>
      </c>
    </row>
    <row r="12" spans="1:8" s="8" customFormat="1" x14ac:dyDescent="0.2">
      <c r="A12" s="13"/>
      <c r="B12" s="13"/>
      <c r="C12" s="13" t="s">
        <v>12</v>
      </c>
      <c r="D12" s="15"/>
      <c r="E12" s="15"/>
      <c r="F12" s="15"/>
      <c r="G12" s="15"/>
      <c r="H12" s="15"/>
    </row>
    <row r="13" spans="1:8" s="18" customFormat="1" ht="46.5" customHeight="1" x14ac:dyDescent="0.2">
      <c r="A13" s="19">
        <v>1173</v>
      </c>
      <c r="B13" s="19">
        <v>32001</v>
      </c>
      <c r="C13" s="20" t="s">
        <v>13</v>
      </c>
      <c r="D13" s="17">
        <f>SUM(E13:H13)</f>
        <v>282618.3</v>
      </c>
      <c r="E13" s="17"/>
      <c r="F13" s="17"/>
      <c r="G13" s="17"/>
      <c r="H13" s="17">
        <v>282618.3</v>
      </c>
    </row>
    <row r="14" spans="1:8" x14ac:dyDescent="0.2">
      <c r="A14" s="13"/>
      <c r="B14" s="13"/>
      <c r="C14" s="14"/>
      <c r="D14" s="15"/>
      <c r="E14" s="15"/>
      <c r="F14" s="15"/>
      <c r="G14" s="15"/>
      <c r="H14" s="15"/>
    </row>
    <row r="15" spans="1:8" s="8" customFormat="1" ht="51.75" x14ac:dyDescent="0.2">
      <c r="A15" s="13"/>
      <c r="B15" s="16"/>
      <c r="C15" s="16" t="s">
        <v>31</v>
      </c>
      <c r="D15" s="17">
        <f>SUM(E15:H15)</f>
        <v>16714770.300000001</v>
      </c>
      <c r="E15" s="27">
        <f>SUM(E17:E26)</f>
        <v>15914039.800000001</v>
      </c>
      <c r="F15" s="17">
        <f>SUM(F17:F26)</f>
        <v>772482.89999999991</v>
      </c>
      <c r="G15" s="27">
        <f t="shared" ref="G15:H15" si="1">SUM(G17:G26)</f>
        <v>0</v>
      </c>
      <c r="H15" s="27">
        <f t="shared" si="1"/>
        <v>28247.599999999999</v>
      </c>
    </row>
    <row r="16" spans="1:8" s="8" customFormat="1" x14ac:dyDescent="0.2">
      <c r="A16" s="13"/>
      <c r="B16" s="13"/>
      <c r="C16" s="13" t="s">
        <v>12</v>
      </c>
      <c r="D16" s="15"/>
      <c r="E16" s="15"/>
      <c r="F16" s="15"/>
      <c r="G16" s="15"/>
      <c r="H16" s="15"/>
    </row>
    <row r="17" spans="1:8" s="18" customFormat="1" ht="39" customHeight="1" x14ac:dyDescent="0.2">
      <c r="A17" s="19">
        <v>1075</v>
      </c>
      <c r="B17" s="19">
        <v>21001</v>
      </c>
      <c r="C17" s="20" t="s">
        <v>16</v>
      </c>
      <c r="D17" s="17">
        <f>SUM(E17:H17)</f>
        <v>74405.600000000006</v>
      </c>
      <c r="E17" s="17"/>
      <c r="F17" s="27">
        <v>74405.600000000006</v>
      </c>
      <c r="G17" s="17"/>
      <c r="H17" s="17"/>
    </row>
    <row r="18" spans="1:8" s="18" customFormat="1" ht="43.5" customHeight="1" x14ac:dyDescent="0.2">
      <c r="A18" s="19">
        <v>1124</v>
      </c>
      <c r="B18" s="19">
        <v>32001</v>
      </c>
      <c r="C18" s="20" t="s">
        <v>17</v>
      </c>
      <c r="D18" s="17">
        <f t="shared" ref="D18:D20" si="2">SUM(E18:H18)</f>
        <v>7247.6</v>
      </c>
      <c r="E18" s="17"/>
      <c r="F18" s="17"/>
      <c r="G18" s="17"/>
      <c r="H18" s="17">
        <v>7247.6</v>
      </c>
    </row>
    <row r="19" spans="1:8" s="18" customFormat="1" ht="66" customHeight="1" x14ac:dyDescent="0.2">
      <c r="A19" s="19">
        <v>1146</v>
      </c>
      <c r="B19" s="19">
        <v>31001</v>
      </c>
      <c r="C19" s="20" t="s">
        <v>40</v>
      </c>
      <c r="D19" s="17">
        <f>SUM(E19:H19)</f>
        <v>11000</v>
      </c>
      <c r="E19" s="17"/>
      <c r="F19" s="17"/>
      <c r="G19" s="17"/>
      <c r="H19" s="17">
        <v>11000</v>
      </c>
    </row>
    <row r="20" spans="1:8" s="18" customFormat="1" ht="56.25" customHeight="1" x14ac:dyDescent="0.2">
      <c r="A20" s="19">
        <v>1198</v>
      </c>
      <c r="B20" s="19">
        <v>11003</v>
      </c>
      <c r="C20" s="20" t="s">
        <v>18</v>
      </c>
      <c r="D20" s="17">
        <f t="shared" si="2"/>
        <v>10000</v>
      </c>
      <c r="E20" s="17"/>
      <c r="F20" s="17"/>
      <c r="G20" s="17"/>
      <c r="H20" s="17">
        <v>10000</v>
      </c>
    </row>
    <row r="21" spans="1:8" s="28" customFormat="1" ht="84.75" customHeight="1" x14ac:dyDescent="0.2">
      <c r="A21" s="29">
        <v>1045</v>
      </c>
      <c r="B21" s="29">
        <v>32001</v>
      </c>
      <c r="C21" s="30" t="s">
        <v>14</v>
      </c>
      <c r="D21" s="27">
        <f t="shared" ref="D21:D26" si="3">SUM(E21:H21)</f>
        <v>559960.6</v>
      </c>
      <c r="E21" s="27">
        <v>0</v>
      </c>
      <c r="F21" s="27">
        <v>559960.6</v>
      </c>
      <c r="G21" s="27">
        <v>0</v>
      </c>
      <c r="H21" s="27">
        <v>0</v>
      </c>
    </row>
    <row r="22" spans="1:8" s="28" customFormat="1" ht="48" customHeight="1" x14ac:dyDescent="0.2">
      <c r="A22" s="29">
        <v>1146</v>
      </c>
      <c r="B22" s="29">
        <v>12010</v>
      </c>
      <c r="C22" s="30" t="s">
        <v>46</v>
      </c>
      <c r="D22" s="27">
        <f t="shared" si="3"/>
        <v>4075966</v>
      </c>
      <c r="E22" s="27">
        <v>4075966</v>
      </c>
      <c r="F22" s="27"/>
      <c r="G22" s="27"/>
      <c r="H22" s="27"/>
    </row>
    <row r="23" spans="1:8" s="28" customFormat="1" ht="59.25" customHeight="1" x14ac:dyDescent="0.2">
      <c r="A23" s="29">
        <v>1163</v>
      </c>
      <c r="B23" s="29">
        <v>12001</v>
      </c>
      <c r="C23" s="30" t="s">
        <v>47</v>
      </c>
      <c r="D23" s="27">
        <f t="shared" si="3"/>
        <v>1479517.8</v>
      </c>
      <c r="E23" s="27">
        <v>1479517.8</v>
      </c>
      <c r="F23" s="27"/>
      <c r="G23" s="27"/>
      <c r="H23" s="27"/>
    </row>
    <row r="24" spans="1:8" s="28" customFormat="1" ht="39" customHeight="1" x14ac:dyDescent="0.2">
      <c r="A24" s="29">
        <v>1168</v>
      </c>
      <c r="B24" s="29">
        <v>32001</v>
      </c>
      <c r="C24" s="30" t="s">
        <v>48</v>
      </c>
      <c r="D24" s="27">
        <f t="shared" si="3"/>
        <v>138116.70000000001</v>
      </c>
      <c r="E24" s="27"/>
      <c r="F24" s="27">
        <v>138116.70000000001</v>
      </c>
      <c r="G24" s="27"/>
      <c r="H24" s="27"/>
    </row>
    <row r="25" spans="1:8" s="28" customFormat="1" ht="44.25" customHeight="1" x14ac:dyDescent="0.2">
      <c r="A25" s="29">
        <v>1183</v>
      </c>
      <c r="B25" s="29">
        <v>32002</v>
      </c>
      <c r="C25" s="30" t="s">
        <v>49</v>
      </c>
      <c r="D25" s="27">
        <f t="shared" si="3"/>
        <v>1033837.2</v>
      </c>
      <c r="E25" s="27">
        <v>1033837.2</v>
      </c>
      <c r="F25" s="27"/>
      <c r="G25" s="27"/>
      <c r="H25" s="27"/>
    </row>
    <row r="26" spans="1:8" s="28" customFormat="1" ht="53.25" customHeight="1" x14ac:dyDescent="0.2">
      <c r="A26" s="29">
        <v>1183</v>
      </c>
      <c r="B26" s="29">
        <v>32003</v>
      </c>
      <c r="C26" s="30" t="s">
        <v>15</v>
      </c>
      <c r="D26" s="27">
        <f t="shared" si="3"/>
        <v>9324718.8000000007</v>
      </c>
      <c r="E26" s="27">
        <v>9324718.8000000007</v>
      </c>
      <c r="F26" s="27">
        <v>0</v>
      </c>
      <c r="G26" s="27">
        <v>0</v>
      </c>
      <c r="H26" s="27">
        <v>0</v>
      </c>
    </row>
    <row r="27" spans="1:8" s="18" customFormat="1" ht="24" customHeight="1" x14ac:dyDescent="0.2">
      <c r="A27" s="19"/>
      <c r="B27" s="19"/>
      <c r="C27" s="20"/>
      <c r="D27" s="22"/>
      <c r="E27" s="23"/>
      <c r="F27" s="22"/>
      <c r="G27" s="22"/>
      <c r="H27" s="22"/>
    </row>
    <row r="28" spans="1:8" s="8" customFormat="1" ht="59.25" customHeight="1" x14ac:dyDescent="0.2">
      <c r="A28" s="13"/>
      <c r="B28" s="16"/>
      <c r="C28" s="16" t="s">
        <v>35</v>
      </c>
      <c r="D28" s="17">
        <f>SUM(E28:H28)</f>
        <v>311875.59999999998</v>
      </c>
      <c r="E28" s="17">
        <f t="shared" ref="E28:H28" si="4">SUM(E30)</f>
        <v>311875.59999999998</v>
      </c>
      <c r="F28" s="17">
        <f t="shared" si="4"/>
        <v>0</v>
      </c>
      <c r="G28" s="17">
        <f t="shared" si="4"/>
        <v>0</v>
      </c>
      <c r="H28" s="17">
        <f t="shared" si="4"/>
        <v>0</v>
      </c>
    </row>
    <row r="29" spans="1:8" s="8" customFormat="1" x14ac:dyDescent="0.2">
      <c r="A29" s="13"/>
      <c r="B29" s="13"/>
      <c r="C29" s="13" t="s">
        <v>12</v>
      </c>
      <c r="D29" s="15"/>
      <c r="E29" s="15"/>
      <c r="F29" s="15"/>
      <c r="G29" s="15"/>
      <c r="H29" s="15"/>
    </row>
    <row r="30" spans="1:8" s="18" customFormat="1" ht="21" customHeight="1" x14ac:dyDescent="0.2">
      <c r="A30" s="19">
        <v>1098</v>
      </c>
      <c r="B30" s="19">
        <v>21001</v>
      </c>
      <c r="C30" s="20" t="s">
        <v>29</v>
      </c>
      <c r="D30" s="17">
        <f>SUM(E30:H30)</f>
        <v>311875.59999999998</v>
      </c>
      <c r="E30" s="27">
        <v>311875.59999999998</v>
      </c>
      <c r="F30" s="17">
        <v>0</v>
      </c>
      <c r="G30" s="17">
        <v>0</v>
      </c>
      <c r="H30" s="17">
        <v>0</v>
      </c>
    </row>
    <row r="31" spans="1:8" x14ac:dyDescent="0.2">
      <c r="A31" s="13"/>
      <c r="B31" s="13"/>
      <c r="C31" s="14"/>
      <c r="D31" s="15"/>
      <c r="E31" s="15"/>
      <c r="F31" s="15"/>
      <c r="G31" s="15"/>
      <c r="H31" s="15"/>
    </row>
    <row r="32" spans="1:8" s="8" customFormat="1" ht="59.25" customHeight="1" x14ac:dyDescent="0.2">
      <c r="A32" s="13"/>
      <c r="B32" s="16"/>
      <c r="C32" s="16" t="s">
        <v>28</v>
      </c>
      <c r="D32" s="17">
        <f>SUM(E32:H32)</f>
        <v>2009428.9</v>
      </c>
      <c r="E32" s="17">
        <f>SUM(E34:E36)</f>
        <v>2009428.9</v>
      </c>
      <c r="F32" s="27">
        <f t="shared" ref="F32:H32" si="5">SUM(F34:F36)</f>
        <v>0</v>
      </c>
      <c r="G32" s="27">
        <f t="shared" si="5"/>
        <v>0</v>
      </c>
      <c r="H32" s="27">
        <f t="shared" si="5"/>
        <v>0</v>
      </c>
    </row>
    <row r="33" spans="1:8" s="8" customFormat="1" x14ac:dyDescent="0.2">
      <c r="A33" s="13"/>
      <c r="B33" s="13"/>
      <c r="C33" s="13" t="s">
        <v>12</v>
      </c>
      <c r="D33" s="15"/>
      <c r="E33" s="15"/>
      <c r="F33" s="15"/>
      <c r="G33" s="15"/>
      <c r="H33" s="15"/>
    </row>
    <row r="34" spans="1:8" s="26" customFormat="1" ht="35.25" customHeight="1" x14ac:dyDescent="0.2">
      <c r="A34" s="29">
        <v>1004</v>
      </c>
      <c r="B34" s="29">
        <v>31002</v>
      </c>
      <c r="C34" s="30" t="s">
        <v>50</v>
      </c>
      <c r="D34" s="27">
        <f>SUM(E34:H34)</f>
        <v>179600</v>
      </c>
      <c r="E34" s="27">
        <v>179600</v>
      </c>
      <c r="F34" s="27"/>
      <c r="G34" s="27"/>
      <c r="H34" s="27"/>
    </row>
    <row r="35" spans="1:8" s="28" customFormat="1" ht="54.75" customHeight="1" x14ac:dyDescent="0.2">
      <c r="A35" s="29">
        <v>1004</v>
      </c>
      <c r="B35" s="29">
        <v>31007</v>
      </c>
      <c r="C35" s="30" t="s">
        <v>33</v>
      </c>
      <c r="D35" s="27">
        <f>SUM(E35:H35)</f>
        <v>929828.9</v>
      </c>
      <c r="E35" s="27">
        <v>929828.9</v>
      </c>
      <c r="F35" s="27"/>
      <c r="G35" s="27"/>
      <c r="H35" s="27"/>
    </row>
    <row r="36" spans="1:8" s="28" customFormat="1" ht="47.25" customHeight="1" x14ac:dyDescent="0.2">
      <c r="A36" s="29">
        <v>1004</v>
      </c>
      <c r="B36" s="29">
        <v>31010</v>
      </c>
      <c r="C36" s="30" t="s">
        <v>34</v>
      </c>
      <c r="D36" s="27">
        <f t="shared" ref="D36" si="6">SUM(E36:H36)</f>
        <v>900000</v>
      </c>
      <c r="E36" s="27">
        <v>900000</v>
      </c>
      <c r="F36" s="27"/>
      <c r="G36" s="27"/>
      <c r="H36" s="27"/>
    </row>
    <row r="37" spans="1:8" x14ac:dyDescent="0.2">
      <c r="A37" s="13"/>
      <c r="B37" s="13"/>
      <c r="C37" s="14"/>
      <c r="D37" s="15"/>
      <c r="E37" s="15"/>
      <c r="F37" s="15"/>
      <c r="G37" s="15"/>
      <c r="H37" s="15"/>
    </row>
    <row r="38" spans="1:8" s="34" customFormat="1" ht="23.25" customHeight="1" x14ac:dyDescent="0.2">
      <c r="A38" s="31"/>
      <c r="B38" s="32"/>
      <c r="C38" s="32" t="s">
        <v>44</v>
      </c>
      <c r="D38" s="33">
        <f>SUM(E38:H38)</f>
        <v>273627</v>
      </c>
      <c r="E38" s="33">
        <f>SUM(E40)</f>
        <v>0</v>
      </c>
      <c r="F38" s="33">
        <f t="shared" ref="F38:H38" si="7">SUM(F40)</f>
        <v>0</v>
      </c>
      <c r="G38" s="33">
        <f t="shared" si="7"/>
        <v>0</v>
      </c>
      <c r="H38" s="33">
        <f t="shared" si="7"/>
        <v>273627</v>
      </c>
    </row>
    <row r="39" spans="1:8" s="34" customFormat="1" x14ac:dyDescent="0.2">
      <c r="A39" s="31"/>
      <c r="B39" s="31"/>
      <c r="C39" s="31" t="s">
        <v>12</v>
      </c>
      <c r="D39" s="35"/>
      <c r="E39" s="35"/>
      <c r="F39" s="35"/>
      <c r="G39" s="35"/>
      <c r="H39" s="35"/>
    </row>
    <row r="40" spans="1:8" s="38" customFormat="1" ht="52.5" customHeight="1" x14ac:dyDescent="0.2">
      <c r="A40" s="36">
        <v>1143</v>
      </c>
      <c r="B40" s="36">
        <v>31001</v>
      </c>
      <c r="C40" s="37" t="s">
        <v>45</v>
      </c>
      <c r="D40" s="33">
        <f>SUM(E40:H40)</f>
        <v>273627</v>
      </c>
      <c r="E40" s="33"/>
      <c r="F40" s="33"/>
      <c r="G40" s="33"/>
      <c r="H40" s="33">
        <v>273627</v>
      </c>
    </row>
    <row r="41" spans="1:8" s="38" customFormat="1" ht="21.75" customHeight="1" x14ac:dyDescent="0.2">
      <c r="A41" s="31"/>
      <c r="B41" s="32"/>
      <c r="C41" s="32"/>
      <c r="D41" s="33"/>
      <c r="E41" s="33"/>
      <c r="F41" s="33"/>
      <c r="G41" s="33"/>
      <c r="H41" s="33"/>
    </row>
    <row r="42" spans="1:8" s="8" customFormat="1" ht="41.25" customHeight="1" x14ac:dyDescent="0.2">
      <c r="A42" s="13"/>
      <c r="B42" s="16"/>
      <c r="C42" s="16" t="s">
        <v>19</v>
      </c>
      <c r="D42" s="17">
        <f>SUM(E42:H42)</f>
        <v>11047</v>
      </c>
      <c r="E42" s="17">
        <f>SUM(E44)</f>
        <v>0</v>
      </c>
      <c r="F42" s="27">
        <f t="shared" ref="F42:H42" si="8">SUM(F44)</f>
        <v>0</v>
      </c>
      <c r="G42" s="27">
        <f t="shared" si="8"/>
        <v>0</v>
      </c>
      <c r="H42" s="27">
        <f t="shared" si="8"/>
        <v>11047</v>
      </c>
    </row>
    <row r="43" spans="1:8" s="8" customFormat="1" x14ac:dyDescent="0.2">
      <c r="A43" s="13"/>
      <c r="B43" s="13"/>
      <c r="C43" s="13" t="s">
        <v>12</v>
      </c>
      <c r="D43" s="15"/>
      <c r="E43" s="15"/>
      <c r="F43" s="15"/>
      <c r="G43" s="15"/>
      <c r="H43" s="15"/>
    </row>
    <row r="44" spans="1:8" s="18" customFormat="1" ht="58.5" customHeight="1" x14ac:dyDescent="0.2">
      <c r="A44" s="19">
        <v>1064</v>
      </c>
      <c r="B44" s="19">
        <v>31001</v>
      </c>
      <c r="C44" s="20" t="s">
        <v>20</v>
      </c>
      <c r="D44" s="17">
        <f t="shared" ref="D44" si="9">SUM(E44:H44)</f>
        <v>11047</v>
      </c>
      <c r="E44" s="17"/>
      <c r="F44" s="17"/>
      <c r="G44" s="17"/>
      <c r="H44" s="17">
        <v>11047</v>
      </c>
    </row>
    <row r="45" spans="1:8" x14ac:dyDescent="0.2">
      <c r="A45" s="13"/>
      <c r="B45" s="13"/>
      <c r="C45" s="14"/>
      <c r="D45" s="15"/>
      <c r="E45" s="15"/>
      <c r="F45" s="15"/>
      <c r="G45" s="15"/>
      <c r="H45" s="15"/>
    </row>
    <row r="46" spans="1:8" s="8" customFormat="1" ht="30" customHeight="1" x14ac:dyDescent="0.2">
      <c r="A46" s="13"/>
      <c r="B46" s="16"/>
      <c r="C46" s="16" t="s">
        <v>37</v>
      </c>
      <c r="D46" s="17">
        <f>SUM(E46:H46)</f>
        <v>597915.4</v>
      </c>
      <c r="E46" s="17">
        <f>SUM(E48:E48)</f>
        <v>0</v>
      </c>
      <c r="F46" s="17">
        <f>SUM(F48:F48)</f>
        <v>0</v>
      </c>
      <c r="G46" s="17">
        <f>SUM(G48:G48)</f>
        <v>597915.4</v>
      </c>
      <c r="H46" s="17">
        <f>SUM(H48:H48)</f>
        <v>0</v>
      </c>
    </row>
    <row r="47" spans="1:8" s="8" customFormat="1" x14ac:dyDescent="0.2">
      <c r="A47" s="13"/>
      <c r="B47" s="13"/>
      <c r="C47" s="13" t="s">
        <v>12</v>
      </c>
      <c r="D47" s="15"/>
      <c r="E47" s="15"/>
      <c r="F47" s="15"/>
      <c r="G47" s="15"/>
      <c r="H47" s="15"/>
    </row>
    <row r="48" spans="1:8" s="18" customFormat="1" ht="69" x14ac:dyDescent="0.2">
      <c r="A48" s="19">
        <v>1012</v>
      </c>
      <c r="B48" s="19">
        <v>31009</v>
      </c>
      <c r="C48" s="20" t="s">
        <v>32</v>
      </c>
      <c r="D48" s="17">
        <f t="shared" ref="D48" si="10">SUM(E48:H48)</f>
        <v>597915.4</v>
      </c>
      <c r="E48" s="17"/>
      <c r="F48" s="17"/>
      <c r="G48" s="17">
        <v>597915.4</v>
      </c>
      <c r="H48" s="17"/>
    </row>
    <row r="49" spans="1:8" x14ac:dyDescent="0.2">
      <c r="A49" s="13"/>
      <c r="B49" s="13"/>
      <c r="C49" s="14"/>
      <c r="D49" s="15"/>
      <c r="E49" s="15"/>
      <c r="F49" s="15"/>
      <c r="G49" s="15"/>
      <c r="H49" s="15"/>
    </row>
    <row r="50" spans="1:8" s="8" customFormat="1" ht="24.75" customHeight="1" x14ac:dyDescent="0.2">
      <c r="A50" s="13"/>
      <c r="B50" s="16"/>
      <c r="C50" s="16" t="s">
        <v>21</v>
      </c>
      <c r="D50" s="27">
        <f>SUM(E50:H50)</f>
        <v>2573177</v>
      </c>
      <c r="E50" s="17">
        <f>SUM(E52:E53)</f>
        <v>1443737</v>
      </c>
      <c r="F50" s="27">
        <f t="shared" ref="F50:H50" si="11">SUM(F52:F53)</f>
        <v>0</v>
      </c>
      <c r="G50" s="27">
        <f t="shared" si="11"/>
        <v>0</v>
      </c>
      <c r="H50" s="27">
        <f t="shared" si="11"/>
        <v>1129440</v>
      </c>
    </row>
    <row r="51" spans="1:8" s="8" customFormat="1" x14ac:dyDescent="0.2">
      <c r="A51" s="13"/>
      <c r="B51" s="13"/>
      <c r="C51" s="13" t="s">
        <v>12</v>
      </c>
      <c r="D51" s="15"/>
      <c r="E51" s="15"/>
      <c r="F51" s="15"/>
      <c r="G51" s="15"/>
      <c r="H51" s="15"/>
    </row>
    <row r="52" spans="1:8" s="18" customFormat="1" ht="42" customHeight="1" x14ac:dyDescent="0.2">
      <c r="A52" s="19">
        <v>1023</v>
      </c>
      <c r="B52" s="19">
        <v>31001</v>
      </c>
      <c r="C52" s="20" t="s">
        <v>36</v>
      </c>
      <c r="D52" s="17">
        <f>SUM(E52:H52)</f>
        <v>1129440</v>
      </c>
      <c r="E52" s="17"/>
      <c r="F52" s="17"/>
      <c r="G52" s="17"/>
      <c r="H52" s="17">
        <v>1129440</v>
      </c>
    </row>
    <row r="53" spans="1:8" s="28" customFormat="1" ht="42" customHeight="1" x14ac:dyDescent="0.2">
      <c r="A53" s="29">
        <v>1023</v>
      </c>
      <c r="B53" s="29">
        <v>31003</v>
      </c>
      <c r="C53" s="30" t="s">
        <v>22</v>
      </c>
      <c r="D53" s="27">
        <f>SUM(E53:H53)</f>
        <v>1443737</v>
      </c>
      <c r="E53" s="27">
        <v>1443737</v>
      </c>
      <c r="F53" s="27">
        <v>0</v>
      </c>
      <c r="G53" s="27">
        <v>0</v>
      </c>
      <c r="H53" s="27">
        <v>0</v>
      </c>
    </row>
    <row r="54" spans="1:8" s="28" customFormat="1" ht="21.75" customHeight="1" x14ac:dyDescent="0.2">
      <c r="A54" s="29"/>
      <c r="B54" s="29"/>
      <c r="C54" s="30"/>
      <c r="D54" s="27"/>
      <c r="E54" s="27"/>
      <c r="F54" s="27"/>
      <c r="G54" s="27"/>
      <c r="H54" s="27"/>
    </row>
    <row r="55" spans="1:8" s="8" customFormat="1" ht="34.5" x14ac:dyDescent="0.2">
      <c r="A55" s="13"/>
      <c r="B55" s="16"/>
      <c r="C55" s="16" t="s">
        <v>23</v>
      </c>
      <c r="D55" s="17">
        <f>SUM(E55:H55)</f>
        <v>1427496.5999999999</v>
      </c>
      <c r="E55" s="17">
        <f>SUM(E57)</f>
        <v>1306240.44</v>
      </c>
      <c r="F55" s="27">
        <f t="shared" ref="F55:H55" si="12">SUM(F57)</f>
        <v>33556.160000000003</v>
      </c>
      <c r="G55" s="27">
        <f t="shared" si="12"/>
        <v>7700</v>
      </c>
      <c r="H55" s="27">
        <f t="shared" si="12"/>
        <v>80000</v>
      </c>
    </row>
    <row r="56" spans="1:8" s="8" customFormat="1" x14ac:dyDescent="0.2">
      <c r="A56" s="13"/>
      <c r="B56" s="13"/>
      <c r="C56" s="13" t="s">
        <v>12</v>
      </c>
      <c r="D56" s="15"/>
      <c r="E56" s="15"/>
      <c r="F56" s="15"/>
      <c r="G56" s="15"/>
      <c r="H56" s="15"/>
    </row>
    <row r="57" spans="1:8" s="18" customFormat="1" ht="61.5" customHeight="1" x14ac:dyDescent="0.2">
      <c r="A57" s="19">
        <v>1138</v>
      </c>
      <c r="B57" s="19">
        <v>31002</v>
      </c>
      <c r="C57" s="19" t="s">
        <v>43</v>
      </c>
      <c r="D57" s="17">
        <f>SUM(E57:H57)</f>
        <v>1427496.5999999999</v>
      </c>
      <c r="E57" s="17">
        <v>1306240.44</v>
      </c>
      <c r="F57" s="17">
        <v>33556.160000000003</v>
      </c>
      <c r="G57" s="17">
        <v>7700</v>
      </c>
      <c r="H57" s="17">
        <v>80000</v>
      </c>
    </row>
    <row r="58" spans="1:8" s="18" customFormat="1" ht="28.5" customHeight="1" x14ac:dyDescent="0.2">
      <c r="A58" s="19"/>
      <c r="B58" s="19"/>
      <c r="C58" s="20"/>
      <c r="D58" s="17"/>
      <c r="E58" s="17"/>
      <c r="F58" s="17"/>
      <c r="G58" s="17"/>
      <c r="H58" s="17"/>
    </row>
    <row r="59" spans="1:8" s="8" customFormat="1" ht="21.75" customHeight="1" x14ac:dyDescent="0.2">
      <c r="A59" s="13"/>
      <c r="B59" s="16"/>
      <c r="C59" s="16" t="s">
        <v>24</v>
      </c>
      <c r="D59" s="17">
        <f>SUM(E59:H59)</f>
        <v>834751</v>
      </c>
      <c r="E59" s="17">
        <f>SUM(E61:E63)</f>
        <v>259692</v>
      </c>
      <c r="F59" s="27">
        <f t="shared" ref="F59:H59" si="13">SUM(F61:F63)</f>
        <v>0</v>
      </c>
      <c r="G59" s="27">
        <f t="shared" si="13"/>
        <v>575059</v>
      </c>
      <c r="H59" s="27">
        <f t="shared" si="13"/>
        <v>0</v>
      </c>
    </row>
    <row r="60" spans="1:8" s="8" customFormat="1" ht="20.25" customHeight="1" x14ac:dyDescent="0.2">
      <c r="A60" s="13"/>
      <c r="B60" s="13"/>
      <c r="C60" s="13" t="s">
        <v>12</v>
      </c>
      <c r="D60" s="15"/>
      <c r="E60" s="15"/>
      <c r="F60" s="15"/>
      <c r="G60" s="15"/>
      <c r="H60" s="15"/>
    </row>
    <row r="61" spans="1:8" s="28" customFormat="1" ht="53.25" customHeight="1" x14ac:dyDescent="0.2">
      <c r="A61" s="29">
        <v>1103</v>
      </c>
      <c r="B61" s="29">
        <v>11002</v>
      </c>
      <c r="C61" s="30" t="s">
        <v>25</v>
      </c>
      <c r="D61" s="27">
        <f>SUM(E61:H61)</f>
        <v>110375</v>
      </c>
      <c r="E61" s="27"/>
      <c r="F61" s="27"/>
      <c r="G61" s="27">
        <v>110375</v>
      </c>
      <c r="H61" s="27"/>
    </row>
    <row r="62" spans="1:8" s="28" customFormat="1" ht="61.5" customHeight="1" x14ac:dyDescent="0.2">
      <c r="A62" s="29">
        <v>1103</v>
      </c>
      <c r="B62" s="29">
        <v>11003</v>
      </c>
      <c r="C62" s="30" t="s">
        <v>26</v>
      </c>
      <c r="D62" s="27">
        <f>SUM(E62:H62)</f>
        <v>464684</v>
      </c>
      <c r="E62" s="27"/>
      <c r="F62" s="27"/>
      <c r="G62" s="27">
        <v>464684</v>
      </c>
      <c r="H62" s="27"/>
    </row>
    <row r="63" spans="1:8" s="28" customFormat="1" ht="36" customHeight="1" x14ac:dyDescent="0.2">
      <c r="A63" s="29">
        <v>1103</v>
      </c>
      <c r="B63" s="29">
        <v>21001</v>
      </c>
      <c r="C63" s="30" t="s">
        <v>51</v>
      </c>
      <c r="D63" s="27">
        <f>SUM(E63:H63)</f>
        <v>259692</v>
      </c>
      <c r="E63" s="27">
        <v>259692</v>
      </c>
      <c r="F63" s="27"/>
      <c r="G63" s="27"/>
      <c r="H63" s="27"/>
    </row>
    <row r="64" spans="1:8" s="18" customFormat="1" ht="24" customHeight="1" x14ac:dyDescent="0.2">
      <c r="A64" s="19"/>
      <c r="B64" s="19"/>
      <c r="C64" s="20"/>
      <c r="D64" s="17"/>
      <c r="E64" s="17"/>
      <c r="F64" s="17"/>
      <c r="G64" s="24"/>
      <c r="H64" s="17"/>
    </row>
    <row r="65" spans="1:8" s="8" customFormat="1" ht="21.75" customHeight="1" x14ac:dyDescent="0.2">
      <c r="A65" s="13"/>
      <c r="B65" s="16"/>
      <c r="C65" s="16" t="s">
        <v>42</v>
      </c>
      <c r="D65" s="17">
        <f>SUM(E65:H65)</f>
        <v>199932195</v>
      </c>
      <c r="E65" s="17">
        <f>SUM(E67:E67)</f>
        <v>0</v>
      </c>
      <c r="F65" s="17">
        <f>SUM(F67:F67)</f>
        <v>199932195</v>
      </c>
      <c r="G65" s="17">
        <f>SUM(G67:G67)</f>
        <v>0</v>
      </c>
      <c r="H65" s="17">
        <f>SUM(H67:H67)</f>
        <v>0</v>
      </c>
    </row>
    <row r="66" spans="1:8" s="8" customFormat="1" ht="20.25" customHeight="1" x14ac:dyDescent="0.2">
      <c r="A66" s="13"/>
      <c r="B66" s="13"/>
      <c r="C66" s="13" t="s">
        <v>12</v>
      </c>
      <c r="D66" s="15"/>
      <c r="E66" s="15"/>
      <c r="F66" s="15"/>
      <c r="G66" s="15"/>
      <c r="H66" s="15"/>
    </row>
    <row r="67" spans="1:8" s="18" customFormat="1" ht="53.25" customHeight="1" x14ac:dyDescent="0.2">
      <c r="A67" s="19">
        <v>1139</v>
      </c>
      <c r="B67" s="19">
        <v>31002</v>
      </c>
      <c r="C67" s="20" t="s">
        <v>52</v>
      </c>
      <c r="D67" s="17">
        <f>SUM(E67:H67)</f>
        <v>199932195</v>
      </c>
      <c r="E67" s="17"/>
      <c r="F67" s="17">
        <v>199932195</v>
      </c>
      <c r="G67" s="24"/>
      <c r="H67" s="17"/>
    </row>
  </sheetData>
  <customSheetViews>
    <customSheetView guid="{E0B44A5D-DF3C-4DF5-967F-EFE35FE263DD}" showPageBreaks="1" printArea="1" topLeftCell="A165">
      <selection activeCell="C171" sqref="C171"/>
      <pageMargins left="0.2" right="0.17" top="0.28999999999999998" bottom="0.36" header="0.17" footer="0.17"/>
      <printOptions horizontalCentered="1"/>
      <pageSetup paperSize="9" scale="90" orientation="landscape" horizontalDpi="96" verticalDpi="96" r:id="rId1"/>
    </customSheetView>
    <customSheetView guid="{7B743627-E41D-470B-A1E2-E178855C2124}" printArea="1" topLeftCell="A7">
      <selection activeCell="L16" sqref="L16"/>
      <pageMargins left="0.2" right="0.17" top="0.28999999999999998" bottom="0.36" header="0.17" footer="0.17"/>
      <printOptions horizontalCentered="1"/>
      <pageSetup paperSize="9" scale="90" orientation="landscape" horizontalDpi="96" verticalDpi="96" r:id="rId2"/>
    </customSheetView>
    <customSheetView guid="{1E196B97-C3EA-4B2F-8DA4-0D00A0E8FDF0}" printArea="1" topLeftCell="A109">
      <selection activeCell="L91" sqref="L91"/>
      <pageMargins left="0.2" right="0.17" top="0.28999999999999998" bottom="0.36" header="0.17" footer="0.17"/>
      <printOptions horizontalCentered="1"/>
      <pageSetup paperSize="9" scale="90" orientation="landscape" horizontalDpi="96" verticalDpi="96" r:id="rId3"/>
    </customSheetView>
    <customSheetView guid="{9871F7C6-683D-4315-B91C-FF1886177AB4}" showPageBreaks="1" topLeftCell="A38">
      <selection activeCell="B1" sqref="A1:H242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4"/>
    </customSheetView>
    <customSheetView guid="{875896BD-0E37-4BE3-AF12-5FB65F57808F}" showPageBreaks="1" printArea="1">
      <selection activeCell="A3" sqref="A3:H3"/>
      <pageMargins left="0.19685039370078741" right="0.15748031496062992" top="0.27559055118110237" bottom="0.35433070866141736" header="0.15748031496062992" footer="0.15748031496062992"/>
      <printOptions horizontalCentered="1"/>
      <pageSetup paperSize="9" scale="90" orientation="landscape" horizontalDpi="96" verticalDpi="96" r:id="rId5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6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7"/>
      <headerFooter>
        <oddFooter>&amp;C&amp;P</oddFooter>
      </headerFooter>
    </customSheetView>
    <customSheetView guid="{E7299FF9-9BFD-4228-A75B-920C4DDCA7D1}" showPageBreaks="1" topLeftCell="A117">
      <selection activeCell="J127" sqref="J12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8"/>
      <headerFooter>
        <oddFooter>&amp;C&amp;P</oddFooter>
      </headerFooter>
    </customSheetView>
    <customSheetView guid="{8A68503D-EAEE-49D7-B957-F867E305B493}" showPageBreaks="1" printArea="1">
      <selection activeCell="D17" sqref="D17:H17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9"/>
      <headerFooter>
        <oddFooter>&amp;C&amp;P</oddFooter>
      </headerFooter>
    </customSheetView>
    <customSheetView guid="{C1CA0EED-2C54-4470-BEA3-7FC59665EB35}" showPageBreaks="1" printArea="1">
      <selection activeCell="J41" sqref="J41"/>
      <pageMargins left="0.2" right="0.17" top="0.28999999999999998" bottom="0.36" header="0.17" footer="0.17"/>
      <printOptions horizontalCentered="1"/>
      <pageSetup paperSize="9" scale="90" orientation="landscape" horizontalDpi="96" verticalDpi="96" r:id="rId10"/>
    </customSheetView>
    <customSheetView guid="{A9A0FFC7-BD84-451E-8B82-5ED9E3DE4DD1}" showPageBreaks="1" printArea="1">
      <pane xSplit="4" ySplit="7" topLeftCell="E80" activePane="bottomRight" state="frozen"/>
      <selection pane="bottomRight" activeCell="K82" sqref="K82"/>
      <pageMargins left="0.2" right="0.17" top="0.28999999999999998" bottom="0.36" header="0.17" footer="0.17"/>
      <printOptions horizontalCentered="1"/>
      <pageSetup paperSize="9" scale="90" orientation="landscape" horizontalDpi="96" verticalDpi="96" r:id="rId11"/>
    </customSheetView>
    <customSheetView guid="{6569EC42-5602-4591-A3B0-34B671BBD561}" showPageBreaks="1" printArea="1" topLeftCell="A120">
      <selection activeCell="I70" sqref="I70"/>
      <pageMargins left="0.2" right="0.17" top="0.28999999999999998" bottom="0.36" header="0.17" footer="0.17"/>
      <printOptions horizontalCentered="1"/>
      <pageSetup paperSize="9" scale="90" orientation="landscape" horizontalDpi="96" verticalDpi="96" r:id="rId12"/>
    </customSheetView>
  </customSheetViews>
  <mergeCells count="8">
    <mergeCell ref="A2:H2"/>
    <mergeCell ref="A3:H3"/>
    <mergeCell ref="A4:H4"/>
    <mergeCell ref="G5:H5"/>
    <mergeCell ref="A6:B6"/>
    <mergeCell ref="C6:C7"/>
    <mergeCell ref="D6:D7"/>
    <mergeCell ref="E6:H6"/>
  </mergeCells>
  <printOptions horizontalCentered="1"/>
  <pageMargins left="0.2" right="0.17" top="0.28999999999999998" bottom="0.36" header="0.17" footer="0.17"/>
  <pageSetup paperSize="9" scale="81" orientation="landscape" horizontalDpi="96" verticalDpi="96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կապիտալ</vt:lpstr>
      <vt:lpstr>կապիտալ!Print_Area</vt:lpstr>
      <vt:lpstr>կապիտալ!Print_Titles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Svetlana Sukiasyan</cp:lastModifiedBy>
  <cp:lastPrinted>2020-07-16T12:47:05Z</cp:lastPrinted>
  <dcterms:created xsi:type="dcterms:W3CDTF">2019-07-04T05:37:23Z</dcterms:created>
  <dcterms:modified xsi:type="dcterms:W3CDTF">2021-07-07T16:13:20Z</dcterms:modified>
</cp:coreProperties>
</file>