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490" windowHeight="7815"/>
  </bookViews>
  <sheets>
    <sheet name="Հավելված N 5 աղյուսակ N 8" sheetId="1" r:id="rId1"/>
  </sheets>
  <definedNames>
    <definedName name="_xlnm.Print_Titles" localSheetId="0">'Հավելված N 5 աղյուսակ N 8'!$5:$6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7" i="1"/>
  <c r="G15" i="1" l="1"/>
  <c r="G14" i="1" s="1"/>
  <c r="G45" i="1" l="1"/>
  <c r="G44" i="1" s="1"/>
  <c r="G43" i="1" s="1"/>
  <c r="G40" i="1"/>
  <c r="G39" i="1" s="1"/>
  <c r="G29" i="1" l="1"/>
  <c r="G28" i="1" s="1"/>
  <c r="G25" i="1"/>
  <c r="G22" i="1"/>
  <c r="G21" i="1" l="1"/>
  <c r="G32" i="1"/>
  <c r="G31" i="1" s="1"/>
  <c r="G36" i="1"/>
  <c r="G35" i="1" s="1"/>
  <c r="G10" i="1" l="1"/>
  <c r="G9" i="1" s="1"/>
  <c r="G8" i="1" s="1"/>
</calcChain>
</file>

<file path=xl/sharedStrings.xml><?xml version="1.0" encoding="utf-8"?>
<sst xmlns="http://schemas.openxmlformats.org/spreadsheetml/2006/main" count="60" uniqueCount="49">
  <si>
    <t>հազար դրամներով</t>
  </si>
  <si>
    <t>Ծրագրային դասիչը</t>
  </si>
  <si>
    <t>Բյուջետային հատկացումների գլխավոր կարգադրիչների, ծրագրերի, միջոցառումների, ծախսային ուղղությունների և միջոցները ստացող իրավաբանական անձ հանդիսացող սուբյեկտների անվանումները</t>
  </si>
  <si>
    <t>Միջոցառումները կատարող պետական մարմինների և տնտեսվարող սուբյեկտների անվանումները</t>
  </si>
  <si>
    <t>Տարի</t>
  </si>
  <si>
    <t>Ծրագիր</t>
  </si>
  <si>
    <t>Միջոցառում</t>
  </si>
  <si>
    <t>ՀՀ աշխատանքի և սոցիալական հարցերի նախարարություն</t>
  </si>
  <si>
    <t>Կենսաթոշակային ապահովություն</t>
  </si>
  <si>
    <t>Կենսաթոշակների և այլ դրամական վճարների տրամադրման տեղեկատվական միասնական համակարգերի սպասարկում և շահագործում</t>
  </si>
  <si>
    <t>ՀՀ աշխատանքի և սոցիալական հարցերի նախարարության սոցիալական ապահովության ծառայություն</t>
  </si>
  <si>
    <t>այդ թվում՝ ըստ ուղղությունների</t>
  </si>
  <si>
    <t xml:space="preserve"> Կենսաթոշակառուների հաշվառման միասնական տեղեկատվական համակարգի սպասարկման ծառայություններ </t>
  </si>
  <si>
    <t xml:space="preserve"> Սոցիալական ապահովության ծառայության տեղեկատվական ներքին պորտալի սպասարկում</t>
  </si>
  <si>
    <t>Սոցիալական ապահովություն</t>
  </si>
  <si>
    <t>Վնասի փոխհատուցում կերակրողը կորցրած անձանց</t>
  </si>
  <si>
    <t>ՀՀ ֆինանսների նախարարություն</t>
  </si>
  <si>
    <t xml:space="preserve">ՀՀ քաղաքացիական գործերով վերաքննիչ դատարանի 05-1680  գործով 15.07.2005թ.վճռի համաձայն Հայաստանի Հանրապետության  կողմից կերակրողը կորցնելու կապակցությամբ կրած վնասի փոխհատուցում </t>
  </si>
  <si>
    <t>ՀՀ  քաղաքացիական գործերով վերաքննիչ դատարանի 07-3832 գործով 03.11.2007թ. վճռի համաձայն Հայաստանի Հանրապետության կողմից կերակրողը կորցնելու կապակցությամբ կրած վնասի հատուցում</t>
  </si>
  <si>
    <t>Երևան քաղաքի Կենտրոն և Նորք Մարաշ վարչական շրջանների ընդհանուր իրավասության 1-ին ատյանի դատարանի 08.06.2012 թ Գործ  N ԵԴԿ /1247/02/10/ վճռի համաձայն Հայաստանի Հանրապետության կողմից կերակրողը կորցնելու կապակցությամբ կրած վնասի փոխհատուցում</t>
  </si>
  <si>
    <t>Հավելված N 5</t>
  </si>
  <si>
    <t>Քաղաքային զարգացում</t>
  </si>
  <si>
    <t>Երևանի մետրոպոլիտենով ուղևորափոխադրման ծառայությունների գծով պետության կողմից համայնքի ղեկավարին պատվիրակված լիազորությունների իրականացում</t>
  </si>
  <si>
    <t>այդ թվում՝ ըստ տնտեսվարող սուբյեկտների</t>
  </si>
  <si>
    <t>«Կարեն Դեմիրճյանի անվան Երևանի մետրոպոլիտեն» ՓԲԸ</t>
  </si>
  <si>
    <t>Երկաթուղային ցանցի զարգացում</t>
  </si>
  <si>
    <t>Ուղևորափոխադրումներից ստացված վնասի դիմաց «Հարավկովկասյան երկաթուղի» ՓԲԸ-ին սուբսիդիայի տրամադրում   </t>
  </si>
  <si>
    <t>«Հարավկովկասյան երկաթուղի» ՓԲԸ</t>
  </si>
  <si>
    <t>ՀՀ տարածքային կառավարման և ենթակառուցվածքների նախարարություն</t>
  </si>
  <si>
    <t>Ոռոգման համակարգի առողջացում</t>
  </si>
  <si>
    <t>Ոռոգում-ջրառ իրականացնող կազմակերպություններին ֆինանսական աջակցության տրամադրում</t>
  </si>
  <si>
    <t>«Ջրառ» ՓԲԸ</t>
  </si>
  <si>
    <t>Ոռոգման ծառայություններ մատուցող ընկերություններին ֆինանսական աջակցության տրամադրում</t>
  </si>
  <si>
    <t>«Երևան» ՋՕԸ, «Արտաշատ» ՋՕԸ, «Արարատ» ՋՕԸ, «Արմավիր» ՋՕԸ, «Շենիկ» ՋՕԸ, «Արագածոտն» ՋՕԸ, «Թալին» ՋՕԸ, «Կոտայք» ՋՕԸ, «Գեղարքունիք» ՋՕԸ, «Շիրակ» ՋՕԸ, «Տավուշ» ՋՕԸ, «Լոռի» ՋՕԸ, «Եղեգնաձոր» ՋՕԸ, «Սյունիք» ՋՕԸ և «Էջմիածին» ՋՕԸ</t>
  </si>
  <si>
    <t>Աջակցություն ոռոգման համակարգի առողջացմանը</t>
  </si>
  <si>
    <t>այդ թվում՝  ըստ տնտեսվարող սուբյեկտների</t>
  </si>
  <si>
    <t>ՀՀ տարածքային կառավարման և ենթակառուցվածքների նախարարության ջրային կոմիտե</t>
  </si>
  <si>
    <t xml:space="preserve">«Երևան» ՋՕԸ, «Արտաշատ» ՋՕԸ, «Արարատ» ՋՕԸ, «Արմավիր» ՋՕԸ, «Շենիկ» ՋՕԸ, «Արագածոտն» ՋՕԸ, «Թալին» ՋՕԸ, «Կոտայք» ՋՕԸ, «Գեղարքունիք» ՋՕԸ, «Շիրակ» ՋՕԸ, «Տավուշ» ՋՕԸ, «Լոռի» ՋՕԸ, «Եղեգնաձոր» ՋՕԸ, «Սյունիք» ՋՕԸ, «Էջմիածին» ՋՕԸ </t>
  </si>
  <si>
    <t>Ռադիոակտիվ թափոնների կառավարում</t>
  </si>
  <si>
    <t>Ռադիոակտիվ թափոնների վնասազերծման ծառայություններ</t>
  </si>
  <si>
    <t>«Ռադիոակտիվ թափոնների վնասազերծում» ՓԲԸ</t>
  </si>
  <si>
    <t>ՀՀ կրթության և գիտության նախարարություն</t>
  </si>
  <si>
    <t>Հանրակրթության ծրագիր</t>
  </si>
  <si>
    <t>Միջնակարգ մասնագիտացված հանրակրթություն</t>
  </si>
  <si>
    <t>ՀՀ պաշտպանության նախարարություն</t>
  </si>
  <si>
    <t>«Մոնթե Մելքոնյանի անվան ռազմամարզական վարժարան» հիմնադրամ    </t>
  </si>
  <si>
    <t>ԸՆԴԱՄԵՆԸ</t>
  </si>
  <si>
    <t>Աղյուսակ N 8</t>
  </si>
  <si>
    <t>ՀՀ 2021թ պետական բյուջեի առանձին ծրագրերի միջոցառումների գծով ծախսերի բաշխումն ըստ ուղղությունների և առանձին իրավաբանական անձ հանդիսացող սուբյեկտների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</si>
</sst>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#,##0.0"/>
    <numFmt numFmtId="167" formatCode="#,##0.0_);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Armenian"/>
      <family val="1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b/>
      <sz val="11"/>
      <color rgb="FFFF0000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i/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9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top"/>
    </xf>
    <xf numFmtId="0" fontId="6" fillId="0" borderId="0" xfId="0" applyFont="1" applyFill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/>
    </xf>
    <xf numFmtId="165" fontId="4" fillId="2" borderId="1" xfId="2" applyNumberFormat="1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vertical="top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165" fontId="6" fillId="2" borderId="1" xfId="2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top"/>
    </xf>
    <xf numFmtId="166" fontId="5" fillId="0" borderId="1" xfId="0" applyNumberFormat="1" applyFont="1" applyFill="1" applyBorder="1" applyAlignment="1">
      <alignment horizontal="right" vertical="center"/>
    </xf>
    <xf numFmtId="167" fontId="5" fillId="0" borderId="1" xfId="0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/>
    </xf>
    <xf numFmtId="167" fontId="10" fillId="0" borderId="1" xfId="0" applyNumberFormat="1" applyFont="1" applyFill="1" applyBorder="1" applyAlignment="1">
      <alignment horizontal="right" vertical="center"/>
    </xf>
    <xf numFmtId="166" fontId="9" fillId="2" borderId="1" xfId="0" applyNumberFormat="1" applyFont="1" applyFill="1" applyBorder="1" applyAlignment="1">
      <alignment horizontal="right" vertical="center"/>
    </xf>
    <xf numFmtId="166" fontId="9" fillId="0" borderId="1" xfId="0" applyNumberFormat="1" applyFont="1" applyFill="1" applyBorder="1" applyAlignment="1">
      <alignment horizontal="right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top"/>
    </xf>
    <xf numFmtId="164" fontId="5" fillId="2" borderId="1" xfId="1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164" fontId="6" fillId="2" borderId="1" xfId="1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top"/>
    </xf>
    <xf numFmtId="164" fontId="10" fillId="2" borderId="1" xfId="1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top"/>
    </xf>
    <xf numFmtId="166" fontId="10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Normal="100" workbookViewId="0">
      <selection activeCell="C10" sqref="C10:E10"/>
    </sheetView>
  </sheetViews>
  <sheetFormatPr defaultRowHeight="16.5" x14ac:dyDescent="0.25"/>
  <cols>
    <col min="1" max="1" width="10.85546875" style="12" customWidth="1"/>
    <col min="2" max="2" width="15.28515625" style="12" customWidth="1"/>
    <col min="3" max="3" width="6.7109375" style="12" customWidth="1"/>
    <col min="4" max="4" width="7.5703125" style="12" customWidth="1"/>
    <col min="5" max="5" width="62.28515625" style="12" customWidth="1"/>
    <col min="6" max="6" width="50.5703125" style="12" customWidth="1"/>
    <col min="7" max="7" width="17.7109375" style="12" bestFit="1" customWidth="1"/>
    <col min="8" max="8" width="10.28515625" style="12" bestFit="1" customWidth="1"/>
    <col min="9" max="251" width="9.140625" style="12"/>
    <col min="252" max="252" width="3.7109375" style="12" customWidth="1"/>
    <col min="253" max="254" width="9.140625" style="12"/>
    <col min="255" max="255" width="6.7109375" style="12" customWidth="1"/>
    <col min="256" max="256" width="7.5703125" style="12" customWidth="1"/>
    <col min="257" max="257" width="61.42578125" style="12" customWidth="1"/>
    <col min="258" max="258" width="50.5703125" style="12" customWidth="1"/>
    <col min="259" max="261" width="0" style="12" hidden="1" customWidth="1"/>
    <col min="262" max="262" width="15.5703125" style="12" customWidth="1"/>
    <col min="263" max="263" width="14.42578125" style="12" customWidth="1"/>
    <col min="264" max="264" width="10.28515625" style="12" bestFit="1" customWidth="1"/>
    <col min="265" max="507" width="9.140625" style="12"/>
    <col min="508" max="508" width="3.7109375" style="12" customWidth="1"/>
    <col min="509" max="510" width="9.140625" style="12"/>
    <col min="511" max="511" width="6.7109375" style="12" customWidth="1"/>
    <col min="512" max="512" width="7.5703125" style="12" customWidth="1"/>
    <col min="513" max="513" width="61.42578125" style="12" customWidth="1"/>
    <col min="514" max="514" width="50.5703125" style="12" customWidth="1"/>
    <col min="515" max="517" width="0" style="12" hidden="1" customWidth="1"/>
    <col min="518" max="518" width="15.5703125" style="12" customWidth="1"/>
    <col min="519" max="519" width="14.42578125" style="12" customWidth="1"/>
    <col min="520" max="520" width="10.28515625" style="12" bestFit="1" customWidth="1"/>
    <col min="521" max="763" width="9.140625" style="12"/>
    <col min="764" max="764" width="3.7109375" style="12" customWidth="1"/>
    <col min="765" max="766" width="9.140625" style="12"/>
    <col min="767" max="767" width="6.7109375" style="12" customWidth="1"/>
    <col min="768" max="768" width="7.5703125" style="12" customWidth="1"/>
    <col min="769" max="769" width="61.42578125" style="12" customWidth="1"/>
    <col min="770" max="770" width="50.5703125" style="12" customWidth="1"/>
    <col min="771" max="773" width="0" style="12" hidden="1" customWidth="1"/>
    <col min="774" max="774" width="15.5703125" style="12" customWidth="1"/>
    <col min="775" max="775" width="14.42578125" style="12" customWidth="1"/>
    <col min="776" max="776" width="10.28515625" style="12" bestFit="1" customWidth="1"/>
    <col min="777" max="1019" width="9.140625" style="12"/>
    <col min="1020" max="1020" width="3.7109375" style="12" customWidth="1"/>
    <col min="1021" max="1022" width="9.140625" style="12"/>
    <col min="1023" max="1023" width="6.7109375" style="12" customWidth="1"/>
    <col min="1024" max="1024" width="7.5703125" style="12" customWidth="1"/>
    <col min="1025" max="1025" width="61.42578125" style="12" customWidth="1"/>
    <col min="1026" max="1026" width="50.5703125" style="12" customWidth="1"/>
    <col min="1027" max="1029" width="0" style="12" hidden="1" customWidth="1"/>
    <col min="1030" max="1030" width="15.5703125" style="12" customWidth="1"/>
    <col min="1031" max="1031" width="14.42578125" style="12" customWidth="1"/>
    <col min="1032" max="1032" width="10.28515625" style="12" bestFit="1" customWidth="1"/>
    <col min="1033" max="1275" width="9.140625" style="12"/>
    <col min="1276" max="1276" width="3.7109375" style="12" customWidth="1"/>
    <col min="1277" max="1278" width="9.140625" style="12"/>
    <col min="1279" max="1279" width="6.7109375" style="12" customWidth="1"/>
    <col min="1280" max="1280" width="7.5703125" style="12" customWidth="1"/>
    <col min="1281" max="1281" width="61.42578125" style="12" customWidth="1"/>
    <col min="1282" max="1282" width="50.5703125" style="12" customWidth="1"/>
    <col min="1283" max="1285" width="0" style="12" hidden="1" customWidth="1"/>
    <col min="1286" max="1286" width="15.5703125" style="12" customWidth="1"/>
    <col min="1287" max="1287" width="14.42578125" style="12" customWidth="1"/>
    <col min="1288" max="1288" width="10.28515625" style="12" bestFit="1" customWidth="1"/>
    <col min="1289" max="1531" width="9.140625" style="12"/>
    <col min="1532" max="1532" width="3.7109375" style="12" customWidth="1"/>
    <col min="1533" max="1534" width="9.140625" style="12"/>
    <col min="1535" max="1535" width="6.7109375" style="12" customWidth="1"/>
    <col min="1536" max="1536" width="7.5703125" style="12" customWidth="1"/>
    <col min="1537" max="1537" width="61.42578125" style="12" customWidth="1"/>
    <col min="1538" max="1538" width="50.5703125" style="12" customWidth="1"/>
    <col min="1539" max="1541" width="0" style="12" hidden="1" customWidth="1"/>
    <col min="1542" max="1542" width="15.5703125" style="12" customWidth="1"/>
    <col min="1543" max="1543" width="14.42578125" style="12" customWidth="1"/>
    <col min="1544" max="1544" width="10.28515625" style="12" bestFit="1" customWidth="1"/>
    <col min="1545" max="1787" width="9.140625" style="12"/>
    <col min="1788" max="1788" width="3.7109375" style="12" customWidth="1"/>
    <col min="1789" max="1790" width="9.140625" style="12"/>
    <col min="1791" max="1791" width="6.7109375" style="12" customWidth="1"/>
    <col min="1792" max="1792" width="7.5703125" style="12" customWidth="1"/>
    <col min="1793" max="1793" width="61.42578125" style="12" customWidth="1"/>
    <col min="1794" max="1794" width="50.5703125" style="12" customWidth="1"/>
    <col min="1795" max="1797" width="0" style="12" hidden="1" customWidth="1"/>
    <col min="1798" max="1798" width="15.5703125" style="12" customWidth="1"/>
    <col min="1799" max="1799" width="14.42578125" style="12" customWidth="1"/>
    <col min="1800" max="1800" width="10.28515625" style="12" bestFit="1" customWidth="1"/>
    <col min="1801" max="2043" width="9.140625" style="12"/>
    <col min="2044" max="2044" width="3.7109375" style="12" customWidth="1"/>
    <col min="2045" max="2046" width="9.140625" style="12"/>
    <col min="2047" max="2047" width="6.7109375" style="12" customWidth="1"/>
    <col min="2048" max="2048" width="7.5703125" style="12" customWidth="1"/>
    <col min="2049" max="2049" width="61.42578125" style="12" customWidth="1"/>
    <col min="2050" max="2050" width="50.5703125" style="12" customWidth="1"/>
    <col min="2051" max="2053" width="0" style="12" hidden="1" customWidth="1"/>
    <col min="2054" max="2054" width="15.5703125" style="12" customWidth="1"/>
    <col min="2055" max="2055" width="14.42578125" style="12" customWidth="1"/>
    <col min="2056" max="2056" width="10.28515625" style="12" bestFit="1" customWidth="1"/>
    <col min="2057" max="2299" width="9.140625" style="12"/>
    <col min="2300" max="2300" width="3.7109375" style="12" customWidth="1"/>
    <col min="2301" max="2302" width="9.140625" style="12"/>
    <col min="2303" max="2303" width="6.7109375" style="12" customWidth="1"/>
    <col min="2304" max="2304" width="7.5703125" style="12" customWidth="1"/>
    <col min="2305" max="2305" width="61.42578125" style="12" customWidth="1"/>
    <col min="2306" max="2306" width="50.5703125" style="12" customWidth="1"/>
    <col min="2307" max="2309" width="0" style="12" hidden="1" customWidth="1"/>
    <col min="2310" max="2310" width="15.5703125" style="12" customWidth="1"/>
    <col min="2311" max="2311" width="14.42578125" style="12" customWidth="1"/>
    <col min="2312" max="2312" width="10.28515625" style="12" bestFit="1" customWidth="1"/>
    <col min="2313" max="2555" width="9.140625" style="12"/>
    <col min="2556" max="2556" width="3.7109375" style="12" customWidth="1"/>
    <col min="2557" max="2558" width="9.140625" style="12"/>
    <col min="2559" max="2559" width="6.7109375" style="12" customWidth="1"/>
    <col min="2560" max="2560" width="7.5703125" style="12" customWidth="1"/>
    <col min="2561" max="2561" width="61.42578125" style="12" customWidth="1"/>
    <col min="2562" max="2562" width="50.5703125" style="12" customWidth="1"/>
    <col min="2563" max="2565" width="0" style="12" hidden="1" customWidth="1"/>
    <col min="2566" max="2566" width="15.5703125" style="12" customWidth="1"/>
    <col min="2567" max="2567" width="14.42578125" style="12" customWidth="1"/>
    <col min="2568" max="2568" width="10.28515625" style="12" bestFit="1" customWidth="1"/>
    <col min="2569" max="2811" width="9.140625" style="12"/>
    <col min="2812" max="2812" width="3.7109375" style="12" customWidth="1"/>
    <col min="2813" max="2814" width="9.140625" style="12"/>
    <col min="2815" max="2815" width="6.7109375" style="12" customWidth="1"/>
    <col min="2816" max="2816" width="7.5703125" style="12" customWidth="1"/>
    <col min="2817" max="2817" width="61.42578125" style="12" customWidth="1"/>
    <col min="2818" max="2818" width="50.5703125" style="12" customWidth="1"/>
    <col min="2819" max="2821" width="0" style="12" hidden="1" customWidth="1"/>
    <col min="2822" max="2822" width="15.5703125" style="12" customWidth="1"/>
    <col min="2823" max="2823" width="14.42578125" style="12" customWidth="1"/>
    <col min="2824" max="2824" width="10.28515625" style="12" bestFit="1" customWidth="1"/>
    <col min="2825" max="3067" width="9.140625" style="12"/>
    <col min="3068" max="3068" width="3.7109375" style="12" customWidth="1"/>
    <col min="3069" max="3070" width="9.140625" style="12"/>
    <col min="3071" max="3071" width="6.7109375" style="12" customWidth="1"/>
    <col min="3072" max="3072" width="7.5703125" style="12" customWidth="1"/>
    <col min="3073" max="3073" width="61.42578125" style="12" customWidth="1"/>
    <col min="3074" max="3074" width="50.5703125" style="12" customWidth="1"/>
    <col min="3075" max="3077" width="0" style="12" hidden="1" customWidth="1"/>
    <col min="3078" max="3078" width="15.5703125" style="12" customWidth="1"/>
    <col min="3079" max="3079" width="14.42578125" style="12" customWidth="1"/>
    <col min="3080" max="3080" width="10.28515625" style="12" bestFit="1" customWidth="1"/>
    <col min="3081" max="3323" width="9.140625" style="12"/>
    <col min="3324" max="3324" width="3.7109375" style="12" customWidth="1"/>
    <col min="3325" max="3326" width="9.140625" style="12"/>
    <col min="3327" max="3327" width="6.7109375" style="12" customWidth="1"/>
    <col min="3328" max="3328" width="7.5703125" style="12" customWidth="1"/>
    <col min="3329" max="3329" width="61.42578125" style="12" customWidth="1"/>
    <col min="3330" max="3330" width="50.5703125" style="12" customWidth="1"/>
    <col min="3331" max="3333" width="0" style="12" hidden="1" customWidth="1"/>
    <col min="3334" max="3334" width="15.5703125" style="12" customWidth="1"/>
    <col min="3335" max="3335" width="14.42578125" style="12" customWidth="1"/>
    <col min="3336" max="3336" width="10.28515625" style="12" bestFit="1" customWidth="1"/>
    <col min="3337" max="3579" width="9.140625" style="12"/>
    <col min="3580" max="3580" width="3.7109375" style="12" customWidth="1"/>
    <col min="3581" max="3582" width="9.140625" style="12"/>
    <col min="3583" max="3583" width="6.7109375" style="12" customWidth="1"/>
    <col min="3584" max="3584" width="7.5703125" style="12" customWidth="1"/>
    <col min="3585" max="3585" width="61.42578125" style="12" customWidth="1"/>
    <col min="3586" max="3586" width="50.5703125" style="12" customWidth="1"/>
    <col min="3587" max="3589" width="0" style="12" hidden="1" customWidth="1"/>
    <col min="3590" max="3590" width="15.5703125" style="12" customWidth="1"/>
    <col min="3591" max="3591" width="14.42578125" style="12" customWidth="1"/>
    <col min="3592" max="3592" width="10.28515625" style="12" bestFit="1" customWidth="1"/>
    <col min="3593" max="3835" width="9.140625" style="12"/>
    <col min="3836" max="3836" width="3.7109375" style="12" customWidth="1"/>
    <col min="3837" max="3838" width="9.140625" style="12"/>
    <col min="3839" max="3839" width="6.7109375" style="12" customWidth="1"/>
    <col min="3840" max="3840" width="7.5703125" style="12" customWidth="1"/>
    <col min="3841" max="3841" width="61.42578125" style="12" customWidth="1"/>
    <col min="3842" max="3842" width="50.5703125" style="12" customWidth="1"/>
    <col min="3843" max="3845" width="0" style="12" hidden="1" customWidth="1"/>
    <col min="3846" max="3846" width="15.5703125" style="12" customWidth="1"/>
    <col min="3847" max="3847" width="14.42578125" style="12" customWidth="1"/>
    <col min="3848" max="3848" width="10.28515625" style="12" bestFit="1" customWidth="1"/>
    <col min="3849" max="4091" width="9.140625" style="12"/>
    <col min="4092" max="4092" width="3.7109375" style="12" customWidth="1"/>
    <col min="4093" max="4094" width="9.140625" style="12"/>
    <col min="4095" max="4095" width="6.7109375" style="12" customWidth="1"/>
    <col min="4096" max="4096" width="7.5703125" style="12" customWidth="1"/>
    <col min="4097" max="4097" width="61.42578125" style="12" customWidth="1"/>
    <col min="4098" max="4098" width="50.5703125" style="12" customWidth="1"/>
    <col min="4099" max="4101" width="0" style="12" hidden="1" customWidth="1"/>
    <col min="4102" max="4102" width="15.5703125" style="12" customWidth="1"/>
    <col min="4103" max="4103" width="14.42578125" style="12" customWidth="1"/>
    <col min="4104" max="4104" width="10.28515625" style="12" bestFit="1" customWidth="1"/>
    <col min="4105" max="4347" width="9.140625" style="12"/>
    <col min="4348" max="4348" width="3.7109375" style="12" customWidth="1"/>
    <col min="4349" max="4350" width="9.140625" style="12"/>
    <col min="4351" max="4351" width="6.7109375" style="12" customWidth="1"/>
    <col min="4352" max="4352" width="7.5703125" style="12" customWidth="1"/>
    <col min="4353" max="4353" width="61.42578125" style="12" customWidth="1"/>
    <col min="4354" max="4354" width="50.5703125" style="12" customWidth="1"/>
    <col min="4355" max="4357" width="0" style="12" hidden="1" customWidth="1"/>
    <col min="4358" max="4358" width="15.5703125" style="12" customWidth="1"/>
    <col min="4359" max="4359" width="14.42578125" style="12" customWidth="1"/>
    <col min="4360" max="4360" width="10.28515625" style="12" bestFit="1" customWidth="1"/>
    <col min="4361" max="4603" width="9.140625" style="12"/>
    <col min="4604" max="4604" width="3.7109375" style="12" customWidth="1"/>
    <col min="4605" max="4606" width="9.140625" style="12"/>
    <col min="4607" max="4607" width="6.7109375" style="12" customWidth="1"/>
    <col min="4608" max="4608" width="7.5703125" style="12" customWidth="1"/>
    <col min="4609" max="4609" width="61.42578125" style="12" customWidth="1"/>
    <col min="4610" max="4610" width="50.5703125" style="12" customWidth="1"/>
    <col min="4611" max="4613" width="0" style="12" hidden="1" customWidth="1"/>
    <col min="4614" max="4614" width="15.5703125" style="12" customWidth="1"/>
    <col min="4615" max="4615" width="14.42578125" style="12" customWidth="1"/>
    <col min="4616" max="4616" width="10.28515625" style="12" bestFit="1" customWidth="1"/>
    <col min="4617" max="4859" width="9.140625" style="12"/>
    <col min="4860" max="4860" width="3.7109375" style="12" customWidth="1"/>
    <col min="4861" max="4862" width="9.140625" style="12"/>
    <col min="4863" max="4863" width="6.7109375" style="12" customWidth="1"/>
    <col min="4864" max="4864" width="7.5703125" style="12" customWidth="1"/>
    <col min="4865" max="4865" width="61.42578125" style="12" customWidth="1"/>
    <col min="4866" max="4866" width="50.5703125" style="12" customWidth="1"/>
    <col min="4867" max="4869" width="0" style="12" hidden="1" customWidth="1"/>
    <col min="4870" max="4870" width="15.5703125" style="12" customWidth="1"/>
    <col min="4871" max="4871" width="14.42578125" style="12" customWidth="1"/>
    <col min="4872" max="4872" width="10.28515625" style="12" bestFit="1" customWidth="1"/>
    <col min="4873" max="5115" width="9.140625" style="12"/>
    <col min="5116" max="5116" width="3.7109375" style="12" customWidth="1"/>
    <col min="5117" max="5118" width="9.140625" style="12"/>
    <col min="5119" max="5119" width="6.7109375" style="12" customWidth="1"/>
    <col min="5120" max="5120" width="7.5703125" style="12" customWidth="1"/>
    <col min="5121" max="5121" width="61.42578125" style="12" customWidth="1"/>
    <col min="5122" max="5122" width="50.5703125" style="12" customWidth="1"/>
    <col min="5123" max="5125" width="0" style="12" hidden="1" customWidth="1"/>
    <col min="5126" max="5126" width="15.5703125" style="12" customWidth="1"/>
    <col min="5127" max="5127" width="14.42578125" style="12" customWidth="1"/>
    <col min="5128" max="5128" width="10.28515625" style="12" bestFit="1" customWidth="1"/>
    <col min="5129" max="5371" width="9.140625" style="12"/>
    <col min="5372" max="5372" width="3.7109375" style="12" customWidth="1"/>
    <col min="5373" max="5374" width="9.140625" style="12"/>
    <col min="5375" max="5375" width="6.7109375" style="12" customWidth="1"/>
    <col min="5376" max="5376" width="7.5703125" style="12" customWidth="1"/>
    <col min="5377" max="5377" width="61.42578125" style="12" customWidth="1"/>
    <col min="5378" max="5378" width="50.5703125" style="12" customWidth="1"/>
    <col min="5379" max="5381" width="0" style="12" hidden="1" customWidth="1"/>
    <col min="5382" max="5382" width="15.5703125" style="12" customWidth="1"/>
    <col min="5383" max="5383" width="14.42578125" style="12" customWidth="1"/>
    <col min="5384" max="5384" width="10.28515625" style="12" bestFit="1" customWidth="1"/>
    <col min="5385" max="5627" width="9.140625" style="12"/>
    <col min="5628" max="5628" width="3.7109375" style="12" customWidth="1"/>
    <col min="5629" max="5630" width="9.140625" style="12"/>
    <col min="5631" max="5631" width="6.7109375" style="12" customWidth="1"/>
    <col min="5632" max="5632" width="7.5703125" style="12" customWidth="1"/>
    <col min="5633" max="5633" width="61.42578125" style="12" customWidth="1"/>
    <col min="5634" max="5634" width="50.5703125" style="12" customWidth="1"/>
    <col min="5635" max="5637" width="0" style="12" hidden="1" customWidth="1"/>
    <col min="5638" max="5638" width="15.5703125" style="12" customWidth="1"/>
    <col min="5639" max="5639" width="14.42578125" style="12" customWidth="1"/>
    <col min="5640" max="5640" width="10.28515625" style="12" bestFit="1" customWidth="1"/>
    <col min="5641" max="5883" width="9.140625" style="12"/>
    <col min="5884" max="5884" width="3.7109375" style="12" customWidth="1"/>
    <col min="5885" max="5886" width="9.140625" style="12"/>
    <col min="5887" max="5887" width="6.7109375" style="12" customWidth="1"/>
    <col min="5888" max="5888" width="7.5703125" style="12" customWidth="1"/>
    <col min="5889" max="5889" width="61.42578125" style="12" customWidth="1"/>
    <col min="5890" max="5890" width="50.5703125" style="12" customWidth="1"/>
    <col min="5891" max="5893" width="0" style="12" hidden="1" customWidth="1"/>
    <col min="5894" max="5894" width="15.5703125" style="12" customWidth="1"/>
    <col min="5895" max="5895" width="14.42578125" style="12" customWidth="1"/>
    <col min="5896" max="5896" width="10.28515625" style="12" bestFit="1" customWidth="1"/>
    <col min="5897" max="6139" width="9.140625" style="12"/>
    <col min="6140" max="6140" width="3.7109375" style="12" customWidth="1"/>
    <col min="6141" max="6142" width="9.140625" style="12"/>
    <col min="6143" max="6143" width="6.7109375" style="12" customWidth="1"/>
    <col min="6144" max="6144" width="7.5703125" style="12" customWidth="1"/>
    <col min="6145" max="6145" width="61.42578125" style="12" customWidth="1"/>
    <col min="6146" max="6146" width="50.5703125" style="12" customWidth="1"/>
    <col min="6147" max="6149" width="0" style="12" hidden="1" customWidth="1"/>
    <col min="6150" max="6150" width="15.5703125" style="12" customWidth="1"/>
    <col min="6151" max="6151" width="14.42578125" style="12" customWidth="1"/>
    <col min="6152" max="6152" width="10.28515625" style="12" bestFit="1" customWidth="1"/>
    <col min="6153" max="6395" width="9.140625" style="12"/>
    <col min="6396" max="6396" width="3.7109375" style="12" customWidth="1"/>
    <col min="6397" max="6398" width="9.140625" style="12"/>
    <col min="6399" max="6399" width="6.7109375" style="12" customWidth="1"/>
    <col min="6400" max="6400" width="7.5703125" style="12" customWidth="1"/>
    <col min="6401" max="6401" width="61.42578125" style="12" customWidth="1"/>
    <col min="6402" max="6402" width="50.5703125" style="12" customWidth="1"/>
    <col min="6403" max="6405" width="0" style="12" hidden="1" customWidth="1"/>
    <col min="6406" max="6406" width="15.5703125" style="12" customWidth="1"/>
    <col min="6407" max="6407" width="14.42578125" style="12" customWidth="1"/>
    <col min="6408" max="6408" width="10.28515625" style="12" bestFit="1" customWidth="1"/>
    <col min="6409" max="6651" width="9.140625" style="12"/>
    <col min="6652" max="6652" width="3.7109375" style="12" customWidth="1"/>
    <col min="6653" max="6654" width="9.140625" style="12"/>
    <col min="6655" max="6655" width="6.7109375" style="12" customWidth="1"/>
    <col min="6656" max="6656" width="7.5703125" style="12" customWidth="1"/>
    <col min="6657" max="6657" width="61.42578125" style="12" customWidth="1"/>
    <col min="6658" max="6658" width="50.5703125" style="12" customWidth="1"/>
    <col min="6659" max="6661" width="0" style="12" hidden="1" customWidth="1"/>
    <col min="6662" max="6662" width="15.5703125" style="12" customWidth="1"/>
    <col min="6663" max="6663" width="14.42578125" style="12" customWidth="1"/>
    <col min="6664" max="6664" width="10.28515625" style="12" bestFit="1" customWidth="1"/>
    <col min="6665" max="6907" width="9.140625" style="12"/>
    <col min="6908" max="6908" width="3.7109375" style="12" customWidth="1"/>
    <col min="6909" max="6910" width="9.140625" style="12"/>
    <col min="6911" max="6911" width="6.7109375" style="12" customWidth="1"/>
    <col min="6912" max="6912" width="7.5703125" style="12" customWidth="1"/>
    <col min="6913" max="6913" width="61.42578125" style="12" customWidth="1"/>
    <col min="6914" max="6914" width="50.5703125" style="12" customWidth="1"/>
    <col min="6915" max="6917" width="0" style="12" hidden="1" customWidth="1"/>
    <col min="6918" max="6918" width="15.5703125" style="12" customWidth="1"/>
    <col min="6919" max="6919" width="14.42578125" style="12" customWidth="1"/>
    <col min="6920" max="6920" width="10.28515625" style="12" bestFit="1" customWidth="1"/>
    <col min="6921" max="7163" width="9.140625" style="12"/>
    <col min="7164" max="7164" width="3.7109375" style="12" customWidth="1"/>
    <col min="7165" max="7166" width="9.140625" style="12"/>
    <col min="7167" max="7167" width="6.7109375" style="12" customWidth="1"/>
    <col min="7168" max="7168" width="7.5703125" style="12" customWidth="1"/>
    <col min="7169" max="7169" width="61.42578125" style="12" customWidth="1"/>
    <col min="7170" max="7170" width="50.5703125" style="12" customWidth="1"/>
    <col min="7171" max="7173" width="0" style="12" hidden="1" customWidth="1"/>
    <col min="7174" max="7174" width="15.5703125" style="12" customWidth="1"/>
    <col min="7175" max="7175" width="14.42578125" style="12" customWidth="1"/>
    <col min="7176" max="7176" width="10.28515625" style="12" bestFit="1" customWidth="1"/>
    <col min="7177" max="7419" width="9.140625" style="12"/>
    <col min="7420" max="7420" width="3.7109375" style="12" customWidth="1"/>
    <col min="7421" max="7422" width="9.140625" style="12"/>
    <col min="7423" max="7423" width="6.7109375" style="12" customWidth="1"/>
    <col min="7424" max="7424" width="7.5703125" style="12" customWidth="1"/>
    <col min="7425" max="7425" width="61.42578125" style="12" customWidth="1"/>
    <col min="7426" max="7426" width="50.5703125" style="12" customWidth="1"/>
    <col min="7427" max="7429" width="0" style="12" hidden="1" customWidth="1"/>
    <col min="7430" max="7430" width="15.5703125" style="12" customWidth="1"/>
    <col min="7431" max="7431" width="14.42578125" style="12" customWidth="1"/>
    <col min="7432" max="7432" width="10.28515625" style="12" bestFit="1" customWidth="1"/>
    <col min="7433" max="7675" width="9.140625" style="12"/>
    <col min="7676" max="7676" width="3.7109375" style="12" customWidth="1"/>
    <col min="7677" max="7678" width="9.140625" style="12"/>
    <col min="7679" max="7679" width="6.7109375" style="12" customWidth="1"/>
    <col min="7680" max="7680" width="7.5703125" style="12" customWidth="1"/>
    <col min="7681" max="7681" width="61.42578125" style="12" customWidth="1"/>
    <col min="7682" max="7682" width="50.5703125" style="12" customWidth="1"/>
    <col min="7683" max="7685" width="0" style="12" hidden="1" customWidth="1"/>
    <col min="7686" max="7686" width="15.5703125" style="12" customWidth="1"/>
    <col min="7687" max="7687" width="14.42578125" style="12" customWidth="1"/>
    <col min="7688" max="7688" width="10.28515625" style="12" bestFit="1" customWidth="1"/>
    <col min="7689" max="7931" width="9.140625" style="12"/>
    <col min="7932" max="7932" width="3.7109375" style="12" customWidth="1"/>
    <col min="7933" max="7934" width="9.140625" style="12"/>
    <col min="7935" max="7935" width="6.7109375" style="12" customWidth="1"/>
    <col min="7936" max="7936" width="7.5703125" style="12" customWidth="1"/>
    <col min="7937" max="7937" width="61.42578125" style="12" customWidth="1"/>
    <col min="7938" max="7938" width="50.5703125" style="12" customWidth="1"/>
    <col min="7939" max="7941" width="0" style="12" hidden="1" customWidth="1"/>
    <col min="7942" max="7942" width="15.5703125" style="12" customWidth="1"/>
    <col min="7943" max="7943" width="14.42578125" style="12" customWidth="1"/>
    <col min="7944" max="7944" width="10.28515625" style="12" bestFit="1" customWidth="1"/>
    <col min="7945" max="8187" width="9.140625" style="12"/>
    <col min="8188" max="8188" width="3.7109375" style="12" customWidth="1"/>
    <col min="8189" max="8190" width="9.140625" style="12"/>
    <col min="8191" max="8191" width="6.7109375" style="12" customWidth="1"/>
    <col min="8192" max="8192" width="7.5703125" style="12" customWidth="1"/>
    <col min="8193" max="8193" width="61.42578125" style="12" customWidth="1"/>
    <col min="8194" max="8194" width="50.5703125" style="12" customWidth="1"/>
    <col min="8195" max="8197" width="0" style="12" hidden="1" customWidth="1"/>
    <col min="8198" max="8198" width="15.5703125" style="12" customWidth="1"/>
    <col min="8199" max="8199" width="14.42578125" style="12" customWidth="1"/>
    <col min="8200" max="8200" width="10.28515625" style="12" bestFit="1" customWidth="1"/>
    <col min="8201" max="8443" width="9.140625" style="12"/>
    <col min="8444" max="8444" width="3.7109375" style="12" customWidth="1"/>
    <col min="8445" max="8446" width="9.140625" style="12"/>
    <col min="8447" max="8447" width="6.7109375" style="12" customWidth="1"/>
    <col min="8448" max="8448" width="7.5703125" style="12" customWidth="1"/>
    <col min="8449" max="8449" width="61.42578125" style="12" customWidth="1"/>
    <col min="8450" max="8450" width="50.5703125" style="12" customWidth="1"/>
    <col min="8451" max="8453" width="0" style="12" hidden="1" customWidth="1"/>
    <col min="8454" max="8454" width="15.5703125" style="12" customWidth="1"/>
    <col min="8455" max="8455" width="14.42578125" style="12" customWidth="1"/>
    <col min="8456" max="8456" width="10.28515625" style="12" bestFit="1" customWidth="1"/>
    <col min="8457" max="8699" width="9.140625" style="12"/>
    <col min="8700" max="8700" width="3.7109375" style="12" customWidth="1"/>
    <col min="8701" max="8702" width="9.140625" style="12"/>
    <col min="8703" max="8703" width="6.7109375" style="12" customWidth="1"/>
    <col min="8704" max="8704" width="7.5703125" style="12" customWidth="1"/>
    <col min="8705" max="8705" width="61.42578125" style="12" customWidth="1"/>
    <col min="8706" max="8706" width="50.5703125" style="12" customWidth="1"/>
    <col min="8707" max="8709" width="0" style="12" hidden="1" customWidth="1"/>
    <col min="8710" max="8710" width="15.5703125" style="12" customWidth="1"/>
    <col min="8711" max="8711" width="14.42578125" style="12" customWidth="1"/>
    <col min="8712" max="8712" width="10.28515625" style="12" bestFit="1" customWidth="1"/>
    <col min="8713" max="8955" width="9.140625" style="12"/>
    <col min="8956" max="8956" width="3.7109375" style="12" customWidth="1"/>
    <col min="8957" max="8958" width="9.140625" style="12"/>
    <col min="8959" max="8959" width="6.7109375" style="12" customWidth="1"/>
    <col min="8960" max="8960" width="7.5703125" style="12" customWidth="1"/>
    <col min="8961" max="8961" width="61.42578125" style="12" customWidth="1"/>
    <col min="8962" max="8962" width="50.5703125" style="12" customWidth="1"/>
    <col min="8963" max="8965" width="0" style="12" hidden="1" customWidth="1"/>
    <col min="8966" max="8966" width="15.5703125" style="12" customWidth="1"/>
    <col min="8967" max="8967" width="14.42578125" style="12" customWidth="1"/>
    <col min="8968" max="8968" width="10.28515625" style="12" bestFit="1" customWidth="1"/>
    <col min="8969" max="9211" width="9.140625" style="12"/>
    <col min="9212" max="9212" width="3.7109375" style="12" customWidth="1"/>
    <col min="9213" max="9214" width="9.140625" style="12"/>
    <col min="9215" max="9215" width="6.7109375" style="12" customWidth="1"/>
    <col min="9216" max="9216" width="7.5703125" style="12" customWidth="1"/>
    <col min="9217" max="9217" width="61.42578125" style="12" customWidth="1"/>
    <col min="9218" max="9218" width="50.5703125" style="12" customWidth="1"/>
    <col min="9219" max="9221" width="0" style="12" hidden="1" customWidth="1"/>
    <col min="9222" max="9222" width="15.5703125" style="12" customWidth="1"/>
    <col min="9223" max="9223" width="14.42578125" style="12" customWidth="1"/>
    <col min="9224" max="9224" width="10.28515625" style="12" bestFit="1" customWidth="1"/>
    <col min="9225" max="9467" width="9.140625" style="12"/>
    <col min="9468" max="9468" width="3.7109375" style="12" customWidth="1"/>
    <col min="9469" max="9470" width="9.140625" style="12"/>
    <col min="9471" max="9471" width="6.7109375" style="12" customWidth="1"/>
    <col min="9472" max="9472" width="7.5703125" style="12" customWidth="1"/>
    <col min="9473" max="9473" width="61.42578125" style="12" customWidth="1"/>
    <col min="9474" max="9474" width="50.5703125" style="12" customWidth="1"/>
    <col min="9475" max="9477" width="0" style="12" hidden="1" customWidth="1"/>
    <col min="9478" max="9478" width="15.5703125" style="12" customWidth="1"/>
    <col min="9479" max="9479" width="14.42578125" style="12" customWidth="1"/>
    <col min="9480" max="9480" width="10.28515625" style="12" bestFit="1" customWidth="1"/>
    <col min="9481" max="9723" width="9.140625" style="12"/>
    <col min="9724" max="9724" width="3.7109375" style="12" customWidth="1"/>
    <col min="9725" max="9726" width="9.140625" style="12"/>
    <col min="9727" max="9727" width="6.7109375" style="12" customWidth="1"/>
    <col min="9728" max="9728" width="7.5703125" style="12" customWidth="1"/>
    <col min="9729" max="9729" width="61.42578125" style="12" customWidth="1"/>
    <col min="9730" max="9730" width="50.5703125" style="12" customWidth="1"/>
    <col min="9731" max="9733" width="0" style="12" hidden="1" customWidth="1"/>
    <col min="9734" max="9734" width="15.5703125" style="12" customWidth="1"/>
    <col min="9735" max="9735" width="14.42578125" style="12" customWidth="1"/>
    <col min="9736" max="9736" width="10.28515625" style="12" bestFit="1" customWidth="1"/>
    <col min="9737" max="9979" width="9.140625" style="12"/>
    <col min="9980" max="9980" width="3.7109375" style="12" customWidth="1"/>
    <col min="9981" max="9982" width="9.140625" style="12"/>
    <col min="9983" max="9983" width="6.7109375" style="12" customWidth="1"/>
    <col min="9984" max="9984" width="7.5703125" style="12" customWidth="1"/>
    <col min="9985" max="9985" width="61.42578125" style="12" customWidth="1"/>
    <col min="9986" max="9986" width="50.5703125" style="12" customWidth="1"/>
    <col min="9987" max="9989" width="0" style="12" hidden="1" customWidth="1"/>
    <col min="9990" max="9990" width="15.5703125" style="12" customWidth="1"/>
    <col min="9991" max="9991" width="14.42578125" style="12" customWidth="1"/>
    <col min="9992" max="9992" width="10.28515625" style="12" bestFit="1" customWidth="1"/>
    <col min="9993" max="10235" width="9.140625" style="12"/>
    <col min="10236" max="10236" width="3.7109375" style="12" customWidth="1"/>
    <col min="10237" max="10238" width="9.140625" style="12"/>
    <col min="10239" max="10239" width="6.7109375" style="12" customWidth="1"/>
    <col min="10240" max="10240" width="7.5703125" style="12" customWidth="1"/>
    <col min="10241" max="10241" width="61.42578125" style="12" customWidth="1"/>
    <col min="10242" max="10242" width="50.5703125" style="12" customWidth="1"/>
    <col min="10243" max="10245" width="0" style="12" hidden="1" customWidth="1"/>
    <col min="10246" max="10246" width="15.5703125" style="12" customWidth="1"/>
    <col min="10247" max="10247" width="14.42578125" style="12" customWidth="1"/>
    <col min="10248" max="10248" width="10.28515625" style="12" bestFit="1" customWidth="1"/>
    <col min="10249" max="10491" width="9.140625" style="12"/>
    <col min="10492" max="10492" width="3.7109375" style="12" customWidth="1"/>
    <col min="10493" max="10494" width="9.140625" style="12"/>
    <col min="10495" max="10495" width="6.7109375" style="12" customWidth="1"/>
    <col min="10496" max="10496" width="7.5703125" style="12" customWidth="1"/>
    <col min="10497" max="10497" width="61.42578125" style="12" customWidth="1"/>
    <col min="10498" max="10498" width="50.5703125" style="12" customWidth="1"/>
    <col min="10499" max="10501" width="0" style="12" hidden="1" customWidth="1"/>
    <col min="10502" max="10502" width="15.5703125" style="12" customWidth="1"/>
    <col min="10503" max="10503" width="14.42578125" style="12" customWidth="1"/>
    <col min="10504" max="10504" width="10.28515625" style="12" bestFit="1" customWidth="1"/>
    <col min="10505" max="10747" width="9.140625" style="12"/>
    <col min="10748" max="10748" width="3.7109375" style="12" customWidth="1"/>
    <col min="10749" max="10750" width="9.140625" style="12"/>
    <col min="10751" max="10751" width="6.7109375" style="12" customWidth="1"/>
    <col min="10752" max="10752" width="7.5703125" style="12" customWidth="1"/>
    <col min="10753" max="10753" width="61.42578125" style="12" customWidth="1"/>
    <col min="10754" max="10754" width="50.5703125" style="12" customWidth="1"/>
    <col min="10755" max="10757" width="0" style="12" hidden="1" customWidth="1"/>
    <col min="10758" max="10758" width="15.5703125" style="12" customWidth="1"/>
    <col min="10759" max="10759" width="14.42578125" style="12" customWidth="1"/>
    <col min="10760" max="10760" width="10.28515625" style="12" bestFit="1" customWidth="1"/>
    <col min="10761" max="11003" width="9.140625" style="12"/>
    <col min="11004" max="11004" width="3.7109375" style="12" customWidth="1"/>
    <col min="11005" max="11006" width="9.140625" style="12"/>
    <col min="11007" max="11007" width="6.7109375" style="12" customWidth="1"/>
    <col min="11008" max="11008" width="7.5703125" style="12" customWidth="1"/>
    <col min="11009" max="11009" width="61.42578125" style="12" customWidth="1"/>
    <col min="11010" max="11010" width="50.5703125" style="12" customWidth="1"/>
    <col min="11011" max="11013" width="0" style="12" hidden="1" customWidth="1"/>
    <col min="11014" max="11014" width="15.5703125" style="12" customWidth="1"/>
    <col min="11015" max="11015" width="14.42578125" style="12" customWidth="1"/>
    <col min="11016" max="11016" width="10.28515625" style="12" bestFit="1" customWidth="1"/>
    <col min="11017" max="11259" width="9.140625" style="12"/>
    <col min="11260" max="11260" width="3.7109375" style="12" customWidth="1"/>
    <col min="11261" max="11262" width="9.140625" style="12"/>
    <col min="11263" max="11263" width="6.7109375" style="12" customWidth="1"/>
    <col min="11264" max="11264" width="7.5703125" style="12" customWidth="1"/>
    <col min="11265" max="11265" width="61.42578125" style="12" customWidth="1"/>
    <col min="11266" max="11266" width="50.5703125" style="12" customWidth="1"/>
    <col min="11267" max="11269" width="0" style="12" hidden="1" customWidth="1"/>
    <col min="11270" max="11270" width="15.5703125" style="12" customWidth="1"/>
    <col min="11271" max="11271" width="14.42578125" style="12" customWidth="1"/>
    <col min="11272" max="11272" width="10.28515625" style="12" bestFit="1" customWidth="1"/>
    <col min="11273" max="11515" width="9.140625" style="12"/>
    <col min="11516" max="11516" width="3.7109375" style="12" customWidth="1"/>
    <col min="11517" max="11518" width="9.140625" style="12"/>
    <col min="11519" max="11519" width="6.7109375" style="12" customWidth="1"/>
    <col min="11520" max="11520" width="7.5703125" style="12" customWidth="1"/>
    <col min="11521" max="11521" width="61.42578125" style="12" customWidth="1"/>
    <col min="11522" max="11522" width="50.5703125" style="12" customWidth="1"/>
    <col min="11523" max="11525" width="0" style="12" hidden="1" customWidth="1"/>
    <col min="11526" max="11526" width="15.5703125" style="12" customWidth="1"/>
    <col min="11527" max="11527" width="14.42578125" style="12" customWidth="1"/>
    <col min="11528" max="11528" width="10.28515625" style="12" bestFit="1" customWidth="1"/>
    <col min="11529" max="11771" width="9.140625" style="12"/>
    <col min="11772" max="11772" width="3.7109375" style="12" customWidth="1"/>
    <col min="11773" max="11774" width="9.140625" style="12"/>
    <col min="11775" max="11775" width="6.7109375" style="12" customWidth="1"/>
    <col min="11776" max="11776" width="7.5703125" style="12" customWidth="1"/>
    <col min="11777" max="11777" width="61.42578125" style="12" customWidth="1"/>
    <col min="11778" max="11778" width="50.5703125" style="12" customWidth="1"/>
    <col min="11779" max="11781" width="0" style="12" hidden="1" customWidth="1"/>
    <col min="11782" max="11782" width="15.5703125" style="12" customWidth="1"/>
    <col min="11783" max="11783" width="14.42578125" style="12" customWidth="1"/>
    <col min="11784" max="11784" width="10.28515625" style="12" bestFit="1" customWidth="1"/>
    <col min="11785" max="12027" width="9.140625" style="12"/>
    <col min="12028" max="12028" width="3.7109375" style="12" customWidth="1"/>
    <col min="12029" max="12030" width="9.140625" style="12"/>
    <col min="12031" max="12031" width="6.7109375" style="12" customWidth="1"/>
    <col min="12032" max="12032" width="7.5703125" style="12" customWidth="1"/>
    <col min="12033" max="12033" width="61.42578125" style="12" customWidth="1"/>
    <col min="12034" max="12034" width="50.5703125" style="12" customWidth="1"/>
    <col min="12035" max="12037" width="0" style="12" hidden="1" customWidth="1"/>
    <col min="12038" max="12038" width="15.5703125" style="12" customWidth="1"/>
    <col min="12039" max="12039" width="14.42578125" style="12" customWidth="1"/>
    <col min="12040" max="12040" width="10.28515625" style="12" bestFit="1" customWidth="1"/>
    <col min="12041" max="12283" width="9.140625" style="12"/>
    <col min="12284" max="12284" width="3.7109375" style="12" customWidth="1"/>
    <col min="12285" max="12286" width="9.140625" style="12"/>
    <col min="12287" max="12287" width="6.7109375" style="12" customWidth="1"/>
    <col min="12288" max="12288" width="7.5703125" style="12" customWidth="1"/>
    <col min="12289" max="12289" width="61.42578125" style="12" customWidth="1"/>
    <col min="12290" max="12290" width="50.5703125" style="12" customWidth="1"/>
    <col min="12291" max="12293" width="0" style="12" hidden="1" customWidth="1"/>
    <col min="12294" max="12294" width="15.5703125" style="12" customWidth="1"/>
    <col min="12295" max="12295" width="14.42578125" style="12" customWidth="1"/>
    <col min="12296" max="12296" width="10.28515625" style="12" bestFit="1" customWidth="1"/>
    <col min="12297" max="12539" width="9.140625" style="12"/>
    <col min="12540" max="12540" width="3.7109375" style="12" customWidth="1"/>
    <col min="12541" max="12542" width="9.140625" style="12"/>
    <col min="12543" max="12543" width="6.7109375" style="12" customWidth="1"/>
    <col min="12544" max="12544" width="7.5703125" style="12" customWidth="1"/>
    <col min="12545" max="12545" width="61.42578125" style="12" customWidth="1"/>
    <col min="12546" max="12546" width="50.5703125" style="12" customWidth="1"/>
    <col min="12547" max="12549" width="0" style="12" hidden="1" customWidth="1"/>
    <col min="12550" max="12550" width="15.5703125" style="12" customWidth="1"/>
    <col min="12551" max="12551" width="14.42578125" style="12" customWidth="1"/>
    <col min="12552" max="12552" width="10.28515625" style="12" bestFit="1" customWidth="1"/>
    <col min="12553" max="12795" width="9.140625" style="12"/>
    <col min="12796" max="12796" width="3.7109375" style="12" customWidth="1"/>
    <col min="12797" max="12798" width="9.140625" style="12"/>
    <col min="12799" max="12799" width="6.7109375" style="12" customWidth="1"/>
    <col min="12800" max="12800" width="7.5703125" style="12" customWidth="1"/>
    <col min="12801" max="12801" width="61.42578125" style="12" customWidth="1"/>
    <col min="12802" max="12802" width="50.5703125" style="12" customWidth="1"/>
    <col min="12803" max="12805" width="0" style="12" hidden="1" customWidth="1"/>
    <col min="12806" max="12806" width="15.5703125" style="12" customWidth="1"/>
    <col min="12807" max="12807" width="14.42578125" style="12" customWidth="1"/>
    <col min="12808" max="12808" width="10.28515625" style="12" bestFit="1" customWidth="1"/>
    <col min="12809" max="13051" width="9.140625" style="12"/>
    <col min="13052" max="13052" width="3.7109375" style="12" customWidth="1"/>
    <col min="13053" max="13054" width="9.140625" style="12"/>
    <col min="13055" max="13055" width="6.7109375" style="12" customWidth="1"/>
    <col min="13056" max="13056" width="7.5703125" style="12" customWidth="1"/>
    <col min="13057" max="13057" width="61.42578125" style="12" customWidth="1"/>
    <col min="13058" max="13058" width="50.5703125" style="12" customWidth="1"/>
    <col min="13059" max="13061" width="0" style="12" hidden="1" customWidth="1"/>
    <col min="13062" max="13062" width="15.5703125" style="12" customWidth="1"/>
    <col min="13063" max="13063" width="14.42578125" style="12" customWidth="1"/>
    <col min="13064" max="13064" width="10.28515625" style="12" bestFit="1" customWidth="1"/>
    <col min="13065" max="13307" width="9.140625" style="12"/>
    <col min="13308" max="13308" width="3.7109375" style="12" customWidth="1"/>
    <col min="13309" max="13310" width="9.140625" style="12"/>
    <col min="13311" max="13311" width="6.7109375" style="12" customWidth="1"/>
    <col min="13312" max="13312" width="7.5703125" style="12" customWidth="1"/>
    <col min="13313" max="13313" width="61.42578125" style="12" customWidth="1"/>
    <col min="13314" max="13314" width="50.5703125" style="12" customWidth="1"/>
    <col min="13315" max="13317" width="0" style="12" hidden="1" customWidth="1"/>
    <col min="13318" max="13318" width="15.5703125" style="12" customWidth="1"/>
    <col min="13319" max="13319" width="14.42578125" style="12" customWidth="1"/>
    <col min="13320" max="13320" width="10.28515625" style="12" bestFit="1" customWidth="1"/>
    <col min="13321" max="13563" width="9.140625" style="12"/>
    <col min="13564" max="13564" width="3.7109375" style="12" customWidth="1"/>
    <col min="13565" max="13566" width="9.140625" style="12"/>
    <col min="13567" max="13567" width="6.7109375" style="12" customWidth="1"/>
    <col min="13568" max="13568" width="7.5703125" style="12" customWidth="1"/>
    <col min="13569" max="13569" width="61.42578125" style="12" customWidth="1"/>
    <col min="13570" max="13570" width="50.5703125" style="12" customWidth="1"/>
    <col min="13571" max="13573" width="0" style="12" hidden="1" customWidth="1"/>
    <col min="13574" max="13574" width="15.5703125" style="12" customWidth="1"/>
    <col min="13575" max="13575" width="14.42578125" style="12" customWidth="1"/>
    <col min="13576" max="13576" width="10.28515625" style="12" bestFit="1" customWidth="1"/>
    <col min="13577" max="13819" width="9.140625" style="12"/>
    <col min="13820" max="13820" width="3.7109375" style="12" customWidth="1"/>
    <col min="13821" max="13822" width="9.140625" style="12"/>
    <col min="13823" max="13823" width="6.7109375" style="12" customWidth="1"/>
    <col min="13824" max="13824" width="7.5703125" style="12" customWidth="1"/>
    <col min="13825" max="13825" width="61.42578125" style="12" customWidth="1"/>
    <col min="13826" max="13826" width="50.5703125" style="12" customWidth="1"/>
    <col min="13827" max="13829" width="0" style="12" hidden="1" customWidth="1"/>
    <col min="13830" max="13830" width="15.5703125" style="12" customWidth="1"/>
    <col min="13831" max="13831" width="14.42578125" style="12" customWidth="1"/>
    <col min="13832" max="13832" width="10.28515625" style="12" bestFit="1" customWidth="1"/>
    <col min="13833" max="14075" width="9.140625" style="12"/>
    <col min="14076" max="14076" width="3.7109375" style="12" customWidth="1"/>
    <col min="14077" max="14078" width="9.140625" style="12"/>
    <col min="14079" max="14079" width="6.7109375" style="12" customWidth="1"/>
    <col min="14080" max="14080" width="7.5703125" style="12" customWidth="1"/>
    <col min="14081" max="14081" width="61.42578125" style="12" customWidth="1"/>
    <col min="14082" max="14082" width="50.5703125" style="12" customWidth="1"/>
    <col min="14083" max="14085" width="0" style="12" hidden="1" customWidth="1"/>
    <col min="14086" max="14086" width="15.5703125" style="12" customWidth="1"/>
    <col min="14087" max="14087" width="14.42578125" style="12" customWidth="1"/>
    <col min="14088" max="14088" width="10.28515625" style="12" bestFit="1" customWidth="1"/>
    <col min="14089" max="14331" width="9.140625" style="12"/>
    <col min="14332" max="14332" width="3.7109375" style="12" customWidth="1"/>
    <col min="14333" max="14334" width="9.140625" style="12"/>
    <col min="14335" max="14335" width="6.7109375" style="12" customWidth="1"/>
    <col min="14336" max="14336" width="7.5703125" style="12" customWidth="1"/>
    <col min="14337" max="14337" width="61.42578125" style="12" customWidth="1"/>
    <col min="14338" max="14338" width="50.5703125" style="12" customWidth="1"/>
    <col min="14339" max="14341" width="0" style="12" hidden="1" customWidth="1"/>
    <col min="14342" max="14342" width="15.5703125" style="12" customWidth="1"/>
    <col min="14343" max="14343" width="14.42578125" style="12" customWidth="1"/>
    <col min="14344" max="14344" width="10.28515625" style="12" bestFit="1" customWidth="1"/>
    <col min="14345" max="14587" width="9.140625" style="12"/>
    <col min="14588" max="14588" width="3.7109375" style="12" customWidth="1"/>
    <col min="14589" max="14590" width="9.140625" style="12"/>
    <col min="14591" max="14591" width="6.7109375" style="12" customWidth="1"/>
    <col min="14592" max="14592" width="7.5703125" style="12" customWidth="1"/>
    <col min="14593" max="14593" width="61.42578125" style="12" customWidth="1"/>
    <col min="14594" max="14594" width="50.5703125" style="12" customWidth="1"/>
    <col min="14595" max="14597" width="0" style="12" hidden="1" customWidth="1"/>
    <col min="14598" max="14598" width="15.5703125" style="12" customWidth="1"/>
    <col min="14599" max="14599" width="14.42578125" style="12" customWidth="1"/>
    <col min="14600" max="14600" width="10.28515625" style="12" bestFit="1" customWidth="1"/>
    <col min="14601" max="14843" width="9.140625" style="12"/>
    <col min="14844" max="14844" width="3.7109375" style="12" customWidth="1"/>
    <col min="14845" max="14846" width="9.140625" style="12"/>
    <col min="14847" max="14847" width="6.7109375" style="12" customWidth="1"/>
    <col min="14848" max="14848" width="7.5703125" style="12" customWidth="1"/>
    <col min="14849" max="14849" width="61.42578125" style="12" customWidth="1"/>
    <col min="14850" max="14850" width="50.5703125" style="12" customWidth="1"/>
    <col min="14851" max="14853" width="0" style="12" hidden="1" customWidth="1"/>
    <col min="14854" max="14854" width="15.5703125" style="12" customWidth="1"/>
    <col min="14855" max="14855" width="14.42578125" style="12" customWidth="1"/>
    <col min="14856" max="14856" width="10.28515625" style="12" bestFit="1" customWidth="1"/>
    <col min="14857" max="15099" width="9.140625" style="12"/>
    <col min="15100" max="15100" width="3.7109375" style="12" customWidth="1"/>
    <col min="15101" max="15102" width="9.140625" style="12"/>
    <col min="15103" max="15103" width="6.7109375" style="12" customWidth="1"/>
    <col min="15104" max="15104" width="7.5703125" style="12" customWidth="1"/>
    <col min="15105" max="15105" width="61.42578125" style="12" customWidth="1"/>
    <col min="15106" max="15106" width="50.5703125" style="12" customWidth="1"/>
    <col min="15107" max="15109" width="0" style="12" hidden="1" customWidth="1"/>
    <col min="15110" max="15110" width="15.5703125" style="12" customWidth="1"/>
    <col min="15111" max="15111" width="14.42578125" style="12" customWidth="1"/>
    <col min="15112" max="15112" width="10.28515625" style="12" bestFit="1" customWidth="1"/>
    <col min="15113" max="15355" width="9.140625" style="12"/>
    <col min="15356" max="15356" width="3.7109375" style="12" customWidth="1"/>
    <col min="15357" max="15358" width="9.140625" style="12"/>
    <col min="15359" max="15359" width="6.7109375" style="12" customWidth="1"/>
    <col min="15360" max="15360" width="7.5703125" style="12" customWidth="1"/>
    <col min="15361" max="15361" width="61.42578125" style="12" customWidth="1"/>
    <col min="15362" max="15362" width="50.5703125" style="12" customWidth="1"/>
    <col min="15363" max="15365" width="0" style="12" hidden="1" customWidth="1"/>
    <col min="15366" max="15366" width="15.5703125" style="12" customWidth="1"/>
    <col min="15367" max="15367" width="14.42578125" style="12" customWidth="1"/>
    <col min="15368" max="15368" width="10.28515625" style="12" bestFit="1" customWidth="1"/>
    <col min="15369" max="15611" width="9.140625" style="12"/>
    <col min="15612" max="15612" width="3.7109375" style="12" customWidth="1"/>
    <col min="15613" max="15614" width="9.140625" style="12"/>
    <col min="15615" max="15615" width="6.7109375" style="12" customWidth="1"/>
    <col min="15616" max="15616" width="7.5703125" style="12" customWidth="1"/>
    <col min="15617" max="15617" width="61.42578125" style="12" customWidth="1"/>
    <col min="15618" max="15618" width="50.5703125" style="12" customWidth="1"/>
    <col min="15619" max="15621" width="0" style="12" hidden="1" customWidth="1"/>
    <col min="15622" max="15622" width="15.5703125" style="12" customWidth="1"/>
    <col min="15623" max="15623" width="14.42578125" style="12" customWidth="1"/>
    <col min="15624" max="15624" width="10.28515625" style="12" bestFit="1" customWidth="1"/>
    <col min="15625" max="15867" width="9.140625" style="12"/>
    <col min="15868" max="15868" width="3.7109375" style="12" customWidth="1"/>
    <col min="15869" max="15870" width="9.140625" style="12"/>
    <col min="15871" max="15871" width="6.7109375" style="12" customWidth="1"/>
    <col min="15872" max="15872" width="7.5703125" style="12" customWidth="1"/>
    <col min="15873" max="15873" width="61.42578125" style="12" customWidth="1"/>
    <col min="15874" max="15874" width="50.5703125" style="12" customWidth="1"/>
    <col min="15875" max="15877" width="0" style="12" hidden="1" customWidth="1"/>
    <col min="15878" max="15878" width="15.5703125" style="12" customWidth="1"/>
    <col min="15879" max="15879" width="14.42578125" style="12" customWidth="1"/>
    <col min="15880" max="15880" width="10.28515625" style="12" bestFit="1" customWidth="1"/>
    <col min="15881" max="16123" width="9.140625" style="12"/>
    <col min="16124" max="16124" width="3.7109375" style="12" customWidth="1"/>
    <col min="16125" max="16126" width="9.140625" style="12"/>
    <col min="16127" max="16127" width="6.7109375" style="12" customWidth="1"/>
    <col min="16128" max="16128" width="7.5703125" style="12" customWidth="1"/>
    <col min="16129" max="16129" width="61.42578125" style="12" customWidth="1"/>
    <col min="16130" max="16130" width="50.5703125" style="12" customWidth="1"/>
    <col min="16131" max="16133" width="0" style="12" hidden="1" customWidth="1"/>
    <col min="16134" max="16134" width="15.5703125" style="12" customWidth="1"/>
    <col min="16135" max="16135" width="14.42578125" style="12" customWidth="1"/>
    <col min="16136" max="16136" width="10.28515625" style="12" bestFit="1" customWidth="1"/>
    <col min="16137" max="16384" width="9.140625" style="12"/>
  </cols>
  <sheetData>
    <row r="1" spans="1:7" s="10" customFormat="1" ht="26.25" customHeight="1" x14ac:dyDescent="0.25">
      <c r="G1" s="11" t="s">
        <v>20</v>
      </c>
    </row>
    <row r="2" spans="1:7" s="10" customFormat="1" ht="33" customHeight="1" x14ac:dyDescent="0.25">
      <c r="G2" s="11" t="s">
        <v>47</v>
      </c>
    </row>
    <row r="3" spans="1:7" s="10" customFormat="1" ht="52.5" customHeight="1" x14ac:dyDescent="0.25">
      <c r="A3" s="86" t="s">
        <v>48</v>
      </c>
      <c r="B3" s="86"/>
      <c r="C3" s="86"/>
      <c r="D3" s="86"/>
      <c r="E3" s="86"/>
      <c r="F3" s="86"/>
      <c r="G3" s="86"/>
    </row>
    <row r="4" spans="1:7" s="9" customFormat="1" x14ac:dyDescent="0.25">
      <c r="G4" s="50" t="s">
        <v>0</v>
      </c>
    </row>
    <row r="5" spans="1:7" s="9" customFormat="1" ht="23.25" customHeight="1" x14ac:dyDescent="0.25">
      <c r="A5" s="87" t="s">
        <v>1</v>
      </c>
      <c r="B5" s="87"/>
      <c r="C5" s="88" t="s">
        <v>2</v>
      </c>
      <c r="D5" s="88"/>
      <c r="E5" s="88"/>
      <c r="F5" s="88" t="s">
        <v>3</v>
      </c>
      <c r="G5" s="89" t="s">
        <v>4</v>
      </c>
    </row>
    <row r="6" spans="1:7" s="9" customFormat="1" ht="39" customHeight="1" x14ac:dyDescent="0.25">
      <c r="A6" s="13" t="s">
        <v>5</v>
      </c>
      <c r="B6" s="14" t="s">
        <v>6</v>
      </c>
      <c r="C6" s="88"/>
      <c r="D6" s="88"/>
      <c r="E6" s="88"/>
      <c r="F6" s="88"/>
      <c r="G6" s="89"/>
    </row>
    <row r="7" spans="1:7" s="9" customFormat="1" ht="39" customHeight="1" x14ac:dyDescent="0.25">
      <c r="A7" s="13"/>
      <c r="B7" s="14"/>
      <c r="C7" s="83" t="s">
        <v>46</v>
      </c>
      <c r="D7" s="84"/>
      <c r="E7" s="85"/>
      <c r="F7" s="14"/>
      <c r="G7" s="51">
        <f>+G8+G20+G43</f>
        <v>10031149.998799998</v>
      </c>
    </row>
    <row r="8" spans="1:7" s="60" customFormat="1" ht="24.75" customHeight="1" x14ac:dyDescent="0.25">
      <c r="A8" s="58"/>
      <c r="B8" s="58"/>
      <c r="C8" s="76" t="s">
        <v>7</v>
      </c>
      <c r="D8" s="76"/>
      <c r="E8" s="76"/>
      <c r="F8" s="58"/>
      <c r="G8" s="59">
        <f>G9+G14</f>
        <v>76367.038799999995</v>
      </c>
    </row>
    <row r="9" spans="1:7" s="60" customFormat="1" ht="27.75" customHeight="1" x14ac:dyDescent="0.25">
      <c r="A9" s="15">
        <v>1102</v>
      </c>
      <c r="B9" s="58"/>
      <c r="C9" s="58" t="s">
        <v>8</v>
      </c>
      <c r="D9" s="58"/>
      <c r="E9" s="58"/>
      <c r="F9" s="58"/>
      <c r="G9" s="59">
        <f>G10</f>
        <v>72400</v>
      </c>
    </row>
    <row r="10" spans="1:7" s="60" customFormat="1" ht="56.25" customHeight="1" x14ac:dyDescent="0.25">
      <c r="A10" s="58"/>
      <c r="B10" s="15">
        <v>11001</v>
      </c>
      <c r="C10" s="78" t="s">
        <v>9</v>
      </c>
      <c r="D10" s="78"/>
      <c r="E10" s="78"/>
      <c r="F10" s="61" t="s">
        <v>10</v>
      </c>
      <c r="G10" s="59">
        <f>G12+G13</f>
        <v>72400</v>
      </c>
    </row>
    <row r="11" spans="1:7" s="65" customFormat="1" ht="18" customHeight="1" x14ac:dyDescent="0.25">
      <c r="A11" s="62"/>
      <c r="B11" s="62"/>
      <c r="C11" s="63"/>
      <c r="D11" s="77" t="s">
        <v>11</v>
      </c>
      <c r="E11" s="77"/>
      <c r="F11" s="62"/>
      <c r="G11" s="64"/>
    </row>
    <row r="12" spans="1:7" s="65" customFormat="1" ht="53.25" customHeight="1" x14ac:dyDescent="0.25">
      <c r="A12" s="62"/>
      <c r="B12" s="62"/>
      <c r="C12" s="63"/>
      <c r="D12" s="62"/>
      <c r="E12" s="63" t="s">
        <v>12</v>
      </c>
      <c r="F12" s="62"/>
      <c r="G12" s="66">
        <v>50400</v>
      </c>
    </row>
    <row r="13" spans="1:7" s="65" customFormat="1" ht="34.5" customHeight="1" x14ac:dyDescent="0.25">
      <c r="A13" s="62"/>
      <c r="B13" s="62"/>
      <c r="C13" s="63"/>
      <c r="D13" s="62"/>
      <c r="E13" s="63" t="s">
        <v>13</v>
      </c>
      <c r="F13" s="62"/>
      <c r="G13" s="66">
        <v>22000</v>
      </c>
    </row>
    <row r="14" spans="1:7" s="60" customFormat="1" ht="23.25" customHeight="1" x14ac:dyDescent="0.25">
      <c r="A14" s="15">
        <v>1205</v>
      </c>
      <c r="B14" s="58"/>
      <c r="C14" s="76" t="s">
        <v>14</v>
      </c>
      <c r="D14" s="76"/>
      <c r="E14" s="76"/>
      <c r="F14" s="58"/>
      <c r="G14" s="59">
        <f>G15</f>
        <v>3967.0388000000007</v>
      </c>
    </row>
    <row r="15" spans="1:7" s="60" customFormat="1" ht="22.5" customHeight="1" x14ac:dyDescent="0.25">
      <c r="A15" s="58"/>
      <c r="B15" s="15">
        <v>12006</v>
      </c>
      <c r="C15" s="76" t="s">
        <v>15</v>
      </c>
      <c r="D15" s="76"/>
      <c r="E15" s="76"/>
      <c r="F15" s="67" t="s">
        <v>16</v>
      </c>
      <c r="G15" s="59">
        <f>G17+G18+G19</f>
        <v>3967.0388000000007</v>
      </c>
    </row>
    <row r="16" spans="1:7" s="65" customFormat="1" ht="21.75" customHeight="1" x14ac:dyDescent="0.25">
      <c r="A16" s="62"/>
      <c r="B16" s="62"/>
      <c r="C16" s="62"/>
      <c r="D16" s="77" t="s">
        <v>11</v>
      </c>
      <c r="E16" s="77"/>
      <c r="F16" s="62"/>
      <c r="G16" s="64"/>
    </row>
    <row r="17" spans="1:7" s="65" customFormat="1" ht="77.25" customHeight="1" x14ac:dyDescent="0.25">
      <c r="A17" s="62"/>
      <c r="B17" s="62"/>
      <c r="C17" s="62"/>
      <c r="D17" s="62"/>
      <c r="E17" s="63" t="s">
        <v>17</v>
      </c>
      <c r="F17" s="62"/>
      <c r="G17" s="66">
        <v>1096.3</v>
      </c>
    </row>
    <row r="18" spans="1:7" s="65" customFormat="1" ht="74.25" customHeight="1" x14ac:dyDescent="0.25">
      <c r="A18" s="62"/>
      <c r="B18" s="62"/>
      <c r="C18" s="62"/>
      <c r="D18" s="62"/>
      <c r="E18" s="63" t="s">
        <v>18</v>
      </c>
      <c r="F18" s="62"/>
      <c r="G18" s="66">
        <v>2501.3788000000004</v>
      </c>
    </row>
    <row r="19" spans="1:7" s="65" customFormat="1" ht="103.5" customHeight="1" x14ac:dyDescent="0.25">
      <c r="A19" s="62"/>
      <c r="B19" s="62"/>
      <c r="C19" s="62"/>
      <c r="D19" s="62"/>
      <c r="E19" s="63" t="s">
        <v>19</v>
      </c>
      <c r="F19" s="62"/>
      <c r="G19" s="66">
        <v>369.36</v>
      </c>
    </row>
    <row r="20" spans="1:7" s="65" customFormat="1" ht="27.75" customHeight="1" x14ac:dyDescent="0.25">
      <c r="A20" s="79" t="s">
        <v>28</v>
      </c>
      <c r="B20" s="80"/>
      <c r="C20" s="80"/>
      <c r="D20" s="80"/>
      <c r="E20" s="81"/>
      <c r="F20" s="17"/>
      <c r="G20" s="69">
        <f>+G21+G31+G35+G39</f>
        <v>9034231.1599999983</v>
      </c>
    </row>
    <row r="21" spans="1:7" s="21" customFormat="1" ht="24.75" customHeight="1" x14ac:dyDescent="0.25">
      <c r="A21" s="15">
        <v>1004</v>
      </c>
      <c r="B21" s="19"/>
      <c r="C21" s="82" t="s">
        <v>29</v>
      </c>
      <c r="D21" s="82"/>
      <c r="E21" s="82"/>
      <c r="F21" s="20"/>
      <c r="G21" s="52">
        <f>+G22+G25+G28</f>
        <v>5741146.0999999996</v>
      </c>
    </row>
    <row r="22" spans="1:7" s="21" customFormat="1" ht="56.25" customHeight="1" x14ac:dyDescent="0.25">
      <c r="A22" s="8"/>
      <c r="B22" s="15">
        <v>11001</v>
      </c>
      <c r="C22" s="82" t="s">
        <v>30</v>
      </c>
      <c r="D22" s="82"/>
      <c r="E22" s="82"/>
      <c r="F22" s="22" t="s">
        <v>36</v>
      </c>
      <c r="G22" s="52">
        <f>+G24</f>
        <v>1089329.5</v>
      </c>
    </row>
    <row r="23" spans="1:7" s="21" customFormat="1" ht="19.5" customHeight="1" x14ac:dyDescent="0.25">
      <c r="A23" s="8"/>
      <c r="B23" s="23"/>
      <c r="C23" s="8" t="s">
        <v>23</v>
      </c>
      <c r="D23" s="24"/>
      <c r="E23" s="24"/>
      <c r="F23" s="16"/>
      <c r="G23" s="52"/>
    </row>
    <row r="24" spans="1:7" s="21" customFormat="1" ht="20.25" customHeight="1" x14ac:dyDescent="0.25">
      <c r="A24" s="25"/>
      <c r="B24" s="26"/>
      <c r="C24" s="27"/>
      <c r="D24" s="28"/>
      <c r="E24" s="29"/>
      <c r="F24" s="30" t="s">
        <v>31</v>
      </c>
      <c r="G24" s="54">
        <v>1089329.5</v>
      </c>
    </row>
    <row r="25" spans="1:7" s="21" customFormat="1" ht="59.25" customHeight="1" x14ac:dyDescent="0.25">
      <c r="A25" s="8"/>
      <c r="B25" s="15">
        <v>11002</v>
      </c>
      <c r="C25" s="82" t="s">
        <v>32</v>
      </c>
      <c r="D25" s="82"/>
      <c r="E25" s="82"/>
      <c r="F25" s="22" t="s">
        <v>36</v>
      </c>
      <c r="G25" s="52">
        <f>+G27</f>
        <v>2856008</v>
      </c>
    </row>
    <row r="26" spans="1:7" s="21" customFormat="1" x14ac:dyDescent="0.25">
      <c r="A26" s="8"/>
      <c r="B26" s="23"/>
      <c r="C26" s="8" t="s">
        <v>23</v>
      </c>
      <c r="D26" s="24"/>
      <c r="E26" s="24"/>
      <c r="F26" s="16"/>
      <c r="G26" s="52"/>
    </row>
    <row r="27" spans="1:7" s="21" customFormat="1" ht="120.75" customHeight="1" x14ac:dyDescent="0.25">
      <c r="A27" s="31"/>
      <c r="B27" s="32"/>
      <c r="C27" s="33"/>
      <c r="D27" s="34"/>
      <c r="E27" s="35"/>
      <c r="F27" s="36" t="s">
        <v>33</v>
      </c>
      <c r="G27" s="54">
        <v>2856008</v>
      </c>
    </row>
    <row r="28" spans="1:7" s="21" customFormat="1" ht="64.5" customHeight="1" x14ac:dyDescent="0.25">
      <c r="A28" s="8"/>
      <c r="B28" s="15">
        <v>12001</v>
      </c>
      <c r="C28" s="82" t="s">
        <v>34</v>
      </c>
      <c r="D28" s="82"/>
      <c r="E28" s="82"/>
      <c r="F28" s="22" t="s">
        <v>36</v>
      </c>
      <c r="G28" s="52">
        <f>+G29</f>
        <v>1795808.6</v>
      </c>
    </row>
    <row r="29" spans="1:7" s="21" customFormat="1" x14ac:dyDescent="0.25">
      <c r="A29" s="8"/>
      <c r="B29" s="8"/>
      <c r="C29" s="8" t="s">
        <v>35</v>
      </c>
      <c r="D29" s="8"/>
      <c r="E29" s="24"/>
      <c r="F29" s="12"/>
      <c r="G29" s="52">
        <f>+G30</f>
        <v>1795808.6</v>
      </c>
    </row>
    <row r="30" spans="1:7" s="21" customFormat="1" ht="118.5" customHeight="1" x14ac:dyDescent="0.25">
      <c r="A30" s="31"/>
      <c r="B30" s="33"/>
      <c r="C30" s="33"/>
      <c r="D30" s="33"/>
      <c r="E30" s="37"/>
      <c r="F30" s="38" t="s">
        <v>37</v>
      </c>
      <c r="G30" s="54">
        <v>1795808.6</v>
      </c>
    </row>
    <row r="31" spans="1:7" ht="23.25" customHeight="1" x14ac:dyDescent="0.25">
      <c r="A31" s="15">
        <v>1077</v>
      </c>
      <c r="B31" s="15"/>
      <c r="C31" s="70" t="s">
        <v>25</v>
      </c>
      <c r="D31" s="70"/>
      <c r="E31" s="70"/>
      <c r="F31" s="39"/>
      <c r="G31" s="18">
        <f>G32</f>
        <v>393658.8</v>
      </c>
    </row>
    <row r="32" spans="1:7" ht="48" customHeight="1" x14ac:dyDescent="0.25">
      <c r="A32" s="15"/>
      <c r="B32" s="15">
        <v>12001</v>
      </c>
      <c r="C32" s="71" t="s">
        <v>26</v>
      </c>
      <c r="D32" s="71"/>
      <c r="E32" s="71"/>
      <c r="F32" s="22" t="s">
        <v>28</v>
      </c>
      <c r="G32" s="18">
        <f>G34</f>
        <v>393658.8</v>
      </c>
    </row>
    <row r="33" spans="1:7" ht="18" customHeight="1" x14ac:dyDescent="0.25">
      <c r="A33" s="15"/>
      <c r="B33" s="15"/>
      <c r="C33" s="41"/>
      <c r="D33" s="72" t="s">
        <v>23</v>
      </c>
      <c r="E33" s="72"/>
      <c r="F33" s="40"/>
      <c r="G33" s="18"/>
    </row>
    <row r="34" spans="1:7" ht="25.5" customHeight="1" x14ac:dyDescent="0.25">
      <c r="A34" s="25"/>
      <c r="B34" s="26"/>
      <c r="C34" s="27"/>
      <c r="D34" s="28"/>
      <c r="E34" s="29"/>
      <c r="F34" s="42" t="s">
        <v>27</v>
      </c>
      <c r="G34" s="55">
        <v>393658.8</v>
      </c>
    </row>
    <row r="35" spans="1:7" ht="21.75" customHeight="1" x14ac:dyDescent="0.25">
      <c r="A35" s="15">
        <v>1157</v>
      </c>
      <c r="B35" s="43"/>
      <c r="C35" s="70" t="s">
        <v>21</v>
      </c>
      <c r="D35" s="70"/>
      <c r="E35" s="70"/>
      <c r="F35" s="39"/>
      <c r="G35" s="18">
        <f>G36</f>
        <v>2862392.5599999996</v>
      </c>
    </row>
    <row r="36" spans="1:7" ht="50.25" customHeight="1" x14ac:dyDescent="0.25">
      <c r="A36" s="43"/>
      <c r="B36" s="43">
        <v>12008</v>
      </c>
      <c r="C36" s="71" t="s">
        <v>22</v>
      </c>
      <c r="D36" s="71"/>
      <c r="E36" s="71"/>
      <c r="F36" s="44" t="s">
        <v>28</v>
      </c>
      <c r="G36" s="18">
        <f>G38</f>
        <v>2862392.5599999996</v>
      </c>
    </row>
    <row r="37" spans="1:7" x14ac:dyDescent="0.25">
      <c r="A37" s="43"/>
      <c r="B37" s="43"/>
      <c r="C37" s="41"/>
      <c r="D37" s="72" t="s">
        <v>23</v>
      </c>
      <c r="E37" s="72"/>
      <c r="F37" s="44"/>
      <c r="G37" s="18"/>
    </row>
    <row r="38" spans="1:7" ht="41.25" customHeight="1" x14ac:dyDescent="0.25">
      <c r="A38" s="25"/>
      <c r="B38" s="26"/>
      <c r="C38" s="27"/>
      <c r="D38" s="28"/>
      <c r="E38" s="29"/>
      <c r="F38" s="45" t="s">
        <v>24</v>
      </c>
      <c r="G38" s="56">
        <v>2862392.5599999996</v>
      </c>
    </row>
    <row r="39" spans="1:7" ht="24" customHeight="1" x14ac:dyDescent="0.25">
      <c r="A39" s="15">
        <v>1171</v>
      </c>
      <c r="B39" s="43"/>
      <c r="C39" s="73" t="s">
        <v>38</v>
      </c>
      <c r="D39" s="74"/>
      <c r="E39" s="75"/>
      <c r="F39" s="2"/>
      <c r="G39" s="18">
        <f>+G40</f>
        <v>37033.699999999997</v>
      </c>
    </row>
    <row r="40" spans="1:7" ht="43.5" customHeight="1" x14ac:dyDescent="0.25">
      <c r="A40" s="3"/>
      <c r="B40" s="4">
        <v>11001</v>
      </c>
      <c r="C40" s="71" t="s">
        <v>39</v>
      </c>
      <c r="D40" s="71"/>
      <c r="E40" s="71"/>
      <c r="F40" s="44" t="s">
        <v>28</v>
      </c>
      <c r="G40" s="18">
        <f>+G42</f>
        <v>37033.699999999997</v>
      </c>
    </row>
    <row r="41" spans="1:7" ht="24" customHeight="1" x14ac:dyDescent="0.25">
      <c r="A41" s="5"/>
      <c r="B41" s="6"/>
      <c r="C41" s="7"/>
      <c r="D41" s="72" t="s">
        <v>23</v>
      </c>
      <c r="E41" s="72"/>
      <c r="F41" s="1"/>
      <c r="G41" s="52"/>
    </row>
    <row r="42" spans="1:7" ht="30" customHeight="1" x14ac:dyDescent="0.25">
      <c r="A42" s="25"/>
      <c r="B42" s="26"/>
      <c r="C42" s="27"/>
      <c r="D42" s="28"/>
      <c r="E42" s="29"/>
      <c r="F42" s="45" t="s">
        <v>40</v>
      </c>
      <c r="G42" s="57">
        <v>37033.699999999997</v>
      </c>
    </row>
    <row r="43" spans="1:7" ht="26.25" customHeight="1" x14ac:dyDescent="0.25">
      <c r="A43" s="46" t="s">
        <v>41</v>
      </c>
      <c r="B43" s="47"/>
      <c r="C43" s="15"/>
      <c r="D43" s="46"/>
      <c r="E43" s="46"/>
      <c r="F43" s="48"/>
      <c r="G43" s="53">
        <f>G44</f>
        <v>920551.8</v>
      </c>
    </row>
    <row r="44" spans="1:7" ht="21" customHeight="1" x14ac:dyDescent="0.25">
      <c r="A44" s="15">
        <v>1146</v>
      </c>
      <c r="B44" s="15"/>
      <c r="C44" s="70" t="s">
        <v>42</v>
      </c>
      <c r="D44" s="70"/>
      <c r="E44" s="70"/>
      <c r="F44" s="49"/>
      <c r="G44" s="53">
        <f>G45</f>
        <v>920551.8</v>
      </c>
    </row>
    <row r="45" spans="1:7" ht="30" customHeight="1" x14ac:dyDescent="0.25">
      <c r="A45" s="15"/>
      <c r="B45" s="15">
        <v>11012</v>
      </c>
      <c r="C45" s="71" t="s">
        <v>43</v>
      </c>
      <c r="D45" s="71"/>
      <c r="E45" s="71"/>
      <c r="F45" s="44" t="s">
        <v>44</v>
      </c>
      <c r="G45" s="53">
        <f>G47</f>
        <v>920551.8</v>
      </c>
    </row>
    <row r="46" spans="1:7" ht="21.75" customHeight="1" x14ac:dyDescent="0.25">
      <c r="A46" s="15"/>
      <c r="B46" s="15"/>
      <c r="C46" s="41"/>
      <c r="D46" s="72" t="s">
        <v>23</v>
      </c>
      <c r="E46" s="72"/>
      <c r="F46" s="44"/>
      <c r="G46" s="53"/>
    </row>
    <row r="47" spans="1:7" ht="40.5" customHeight="1" x14ac:dyDescent="0.25">
      <c r="A47" s="25"/>
      <c r="B47" s="26"/>
      <c r="C47" s="27"/>
      <c r="D47" s="28"/>
      <c r="E47" s="29"/>
      <c r="F47" s="42" t="s">
        <v>45</v>
      </c>
      <c r="G47" s="68">
        <v>920551.8</v>
      </c>
    </row>
  </sheetData>
  <mergeCells count="29">
    <mergeCell ref="C7:E7"/>
    <mergeCell ref="A3:G3"/>
    <mergeCell ref="A5:B5"/>
    <mergeCell ref="C5:E6"/>
    <mergeCell ref="F5:F6"/>
    <mergeCell ref="G5:G6"/>
    <mergeCell ref="C8:E8"/>
    <mergeCell ref="C10:E10"/>
    <mergeCell ref="D11:E11"/>
    <mergeCell ref="C14:E14"/>
    <mergeCell ref="C32:E32"/>
    <mergeCell ref="A20:E20"/>
    <mergeCell ref="C21:E21"/>
    <mergeCell ref="C22:E22"/>
    <mergeCell ref="C25:E25"/>
    <mergeCell ref="C28:E28"/>
    <mergeCell ref="C39:E39"/>
    <mergeCell ref="D37:E37"/>
    <mergeCell ref="C31:E31"/>
    <mergeCell ref="C15:E15"/>
    <mergeCell ref="D16:E16"/>
    <mergeCell ref="D33:E33"/>
    <mergeCell ref="C35:E35"/>
    <mergeCell ref="C36:E36"/>
    <mergeCell ref="C44:E44"/>
    <mergeCell ref="C45:E45"/>
    <mergeCell ref="D46:E46"/>
    <mergeCell ref="C40:E40"/>
    <mergeCell ref="D41:E41"/>
  </mergeCells>
  <pageMargins left="0.15748031496063" right="0.15748031496063" top="0.23622047244094499" bottom="0.15748031496063" header="0.23622047244094499" footer="0.15748031496063"/>
  <pageSetup paperSize="9" scale="75" firstPageNumber="749" orientation="landscape" useFirstPageNumber="1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Հավելված N 5 աղյուսակ N 8</vt:lpstr>
      <vt:lpstr>'Հավելված N 5 աղյուսակ N 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2020-12-28T17:10:48Z</dcterms:modified>
</cp:coreProperties>
</file>