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370" windowHeight="9300" activeTab="1"/>
  </bookViews>
  <sheets>
    <sheet name="tit" sheetId="24" r:id="rId1"/>
    <sheet name="16t. tari " sheetId="23" r:id="rId2"/>
  </sheets>
  <definedNames>
    <definedName name="_xlnm.Print_Area" localSheetId="1">'16t. tari '!$A$1:$Y$12</definedName>
    <definedName name="_xlnm.Print_Area" localSheetId="0">tit!$A$1:$M$28</definedName>
    <definedName name="_xlnm.Print_Titles" localSheetId="1">'16t. tari '!$A:$J,'16t. tari '!$1:$3</definedName>
  </definedNames>
  <calcPr calcId="144525" fullCalcOnLoad="1"/>
</workbook>
</file>

<file path=xl/calcChain.xml><?xml version="1.0" encoding="utf-8"?>
<calcChain xmlns="http://schemas.openxmlformats.org/spreadsheetml/2006/main">
  <c r="S7" i="23" l="1"/>
  <c r="O13" i="23"/>
  <c r="S11" i="23"/>
  <c r="U11" i="23"/>
  <c r="M11" i="23"/>
  <c r="O11" i="23" s="1"/>
  <c r="S9" i="23"/>
  <c r="M9" i="23"/>
  <c r="O9" i="23"/>
  <c r="S12" i="23"/>
  <c r="U12" i="23" s="1"/>
  <c r="M12" i="23"/>
  <c r="O12" i="23"/>
  <c r="S10" i="23"/>
  <c r="U10" i="23" s="1"/>
  <c r="M10" i="23"/>
  <c r="O10" i="23"/>
  <c r="S8" i="23"/>
  <c r="U8" i="23" s="1"/>
  <c r="M8" i="23"/>
  <c r="O8" i="23"/>
  <c r="U7" i="23"/>
  <c r="M7" i="23"/>
  <c r="O7" i="23"/>
  <c r="S6" i="23"/>
  <c r="U6" i="23"/>
  <c r="M6" i="23"/>
  <c r="O6" i="23"/>
  <c r="S5" i="23"/>
  <c r="U5" i="23"/>
  <c r="M5" i="23"/>
  <c r="O5" i="23"/>
  <c r="S4" i="23"/>
  <c r="U4" i="23"/>
</calcChain>
</file>

<file path=xl/sharedStrings.xml><?xml version="1.0" encoding="utf-8"?>
<sst xmlns="http://schemas.openxmlformats.org/spreadsheetml/2006/main" count="101" uniqueCount="83">
  <si>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</si>
  <si>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</si>
  <si>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</si>
  <si>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</si>
  <si>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</si>
  <si>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</si>
  <si>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</si>
  <si>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</si>
  <si>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</si>
  <si>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</si>
  <si>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</si>
  <si>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</si>
  <si>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</si>
  <si>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</si>
  <si>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</si>
  <si>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Ը</t>
  </si>
  <si>
    <t>Ա</t>
  </si>
  <si>
    <t>քանակական</t>
  </si>
  <si>
    <t>Գ</t>
  </si>
  <si>
    <t>Ե</t>
  </si>
  <si>
    <t>Բ</t>
  </si>
  <si>
    <t>Ծրագրի կամ Քաղաքականության միջոցառման անվանումը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</si>
  <si>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</si>
  <si>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</si>
  <si>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</si>
  <si>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</si>
  <si>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</si>
  <si>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</si>
  <si>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</si>
  <si>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</si>
  <si>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</si>
  <si>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</si>
  <si>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Դ</t>
  </si>
  <si>
    <t>Զ</t>
  </si>
  <si>
    <t>Է</t>
  </si>
  <si>
    <t>Թ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</si>
  <si>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</si>
  <si>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</si>
  <si>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</si>
  <si>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</si>
  <si>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պատճառը_x000D_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</si>
  <si>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</si>
  <si>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</si>
  <si>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</si>
  <si>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պատճառը_x000D_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</si>
  <si>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</si>
  <si>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</si>
  <si>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</si>
  <si>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Փաստացի կատարողական</t>
  </si>
  <si>
    <t>ազդեցություն չունի</t>
  </si>
  <si>
    <t xml:space="preserve">Ցուցանիշի փոփոխու-թյուններն ըստ համապատասխան իրավա-կան ակտի (+/-) </t>
  </si>
  <si>
    <t>ճշտված ցուցանիշը հաշվետու ժամանակահատվածի համար(սյ 1+սյ 2)</t>
  </si>
  <si>
    <t>ճշտված ցուցանիշը հաշվետու ժամանակահատվածի համար (սյ 7+սյ 8)</t>
  </si>
  <si>
    <t>Ծրագրի դասիչը</t>
  </si>
  <si>
    <t>Քաղաքականության միջոցառման դասիչը</t>
  </si>
  <si>
    <t>Ժ</t>
  </si>
  <si>
    <t>ԱԾ</t>
  </si>
  <si>
    <t>01</t>
  </si>
  <si>
    <t>ԾՏ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</si>
  <si>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</si>
  <si>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</si>
  <si>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1015</t>
  </si>
  <si>
    <t>1180</t>
  </si>
  <si>
    <t>Քրեական գործերով նախաքննության ծառայություններ</t>
  </si>
  <si>
    <t>Հայաստանի Հանրապետության քրեական դատավարության օրենսգրքով ՀՀ քննչական կոմիտեի իրավասությանը վերապահված՝ ենթադրյալ հանցագործությւնների կապակցությամբ նախաքննություն</t>
  </si>
  <si>
    <t>Այլ մարմիններին հաշվետվությունների և վերլուծությունների ներկայացում</t>
  </si>
  <si>
    <t>Քրեական գործերով նախաքննություն</t>
  </si>
  <si>
    <t>Նյութերի նախապատրաստում</t>
  </si>
  <si>
    <t>09</t>
  </si>
  <si>
    <t>Պետական հիմնարկների և կազմակերպությունների աշխատողների առողջապահական փաթեթի, հիփոթեքային վարկի, ուսուման վճարի և հանգստի ապահովման գծով ծախսերի փոխհատուցում</t>
  </si>
  <si>
    <t>Ծախսերը կատարվել են ներկայացված դիմումների հիման վրա</t>
  </si>
  <si>
    <t xml:space="preserve">Պետական հիմնարկների և կազմակերպությունների աշխատողների սոցիալական փաթեթով ապահովում  </t>
  </si>
  <si>
    <t>Քաղաքացիների ընդունելություն (մարդկանց թիվը)</t>
  </si>
  <si>
    <t>Դիմումների և բողոքների ուսումնասիրություն (ընդհանուր թիվը)</t>
  </si>
  <si>
    <t>Միջգերատեսչական խորհրդակցություններ (միջոցառումների ընդհանուր թիվը)</t>
  </si>
  <si>
    <t>02</t>
  </si>
  <si>
    <t>Վերապատրաստման ծառայություններ</t>
  </si>
  <si>
    <t>Քննչական ծառայողների և ՀՀ քննչական կոմիտեի դեպարտամենտի պետական ծառայողների վերապատրաստման, քննչական ծառայողների թեկնացությունների ցուցակում ընդգրկված անձանց մասնագիտական պատրաստման ծառայություններ</t>
  </si>
  <si>
    <t xml:space="preserve">Փոփոխությունը կատարվել է ՀՀ կառավարության 07.07.2016թ. N724-Ն որոշման հիման վրա: ՀՀ քննչական կոմիտեի նախագահի 18.02.16թ. Թիվ 5-Ա հրամանով կրճատվել է քննիչների և դեպարտամենտում պետական ծառայողների վերապատրաստման ժամաքանակները, որի հետևանքով առաջացել է տնտեսում: </t>
  </si>
  <si>
    <t xml:space="preserve">Փոփոխությունը կատարվել է ՀՀ կառավարության 07.07.2016թ. N724-Ն որոշման հիման վրա:Կատարվել է տնտեսում, որը պայմանավորված է ապրանքների և ծառայությունների ձեռքբերման համար նախատեսված գնից ցածր գնով կնքված պայմանագրերով: </t>
  </si>
  <si>
    <t>Հավելված N11</t>
  </si>
  <si>
    <t>Հայաստանի Հանրապետության քննչական կոմիտե</t>
  </si>
  <si>
    <t>01.01.16թ.- 01.01.17թ.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</si>
</sst>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0" formatCode="_-* #,##0.00_-;\-* #,##0.00_-;_-* &quot;-&quot;??_-;_-@_-"/>
    <numFmt numFmtId="171" formatCode="_(* #,##0.0_);_(* \(#,##0.0\);_(* &quot;-&quot;??_);_(@_)"/>
  </numFmts>
  <fonts count="34">
    <font>
      <sz val="10"/>
      <name val="Arial"/>
    </font>
    <font>
      <sz val="10"/>
      <name val="Arial"/>
    </font>
    <font>
      <sz val="10"/>
      <name val="Arial Armenian"/>
      <family val="2"/>
    </font>
    <font>
      <sz val="9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9"/>
      <name val="Arial Armenian"/>
      <family val="2"/>
    </font>
    <font>
      <sz val="10"/>
      <name val="Arial Armenian"/>
      <family val="2"/>
    </font>
    <font>
      <b/>
      <sz val="11"/>
      <color indexed="63"/>
      <name val="Calibri"/>
      <family val="2"/>
      <charset val="1"/>
    </font>
    <font>
      <sz val="10"/>
      <name val="Helv"/>
      <charset val="204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0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sz val="8"/>
      <name val="Arial Armenian"/>
    </font>
    <font>
      <sz val="8"/>
      <name val="Arial"/>
    </font>
    <font>
      <sz val="11"/>
      <color indexed="8"/>
      <name val="Calibri"/>
      <family val="2"/>
      <charset val="204"/>
    </font>
    <font>
      <sz val="10"/>
      <name val="Arial Armeni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0" borderId="0"/>
    <xf numFmtId="0" fontId="32" fillId="0" borderId="0"/>
    <xf numFmtId="0" fontId="2" fillId="0" borderId="0"/>
    <xf numFmtId="0" fontId="33" fillId="0" borderId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</cellStyleXfs>
  <cellXfs count="48">
    <xf numFmtId="0" fontId="0" fillId="0" borderId="0" xfId="0"/>
    <xf numFmtId="0" fontId="28" fillId="0" borderId="0" xfId="43" applyFont="1" applyAlignment="1">
      <alignment horizontal="center"/>
    </xf>
    <xf numFmtId="0" fontId="4" fillId="24" borderId="10" xfId="42" applyFont="1" applyFill="1" applyBorder="1" applyAlignment="1">
      <alignment horizontal="center" vertical="center" wrapText="1"/>
    </xf>
    <xf numFmtId="0" fontId="4" fillId="24" borderId="10" xfId="42" applyFont="1" applyFill="1" applyBorder="1" applyAlignment="1">
      <alignment horizontal="center" vertical="center" textRotation="90" wrapText="1"/>
    </xf>
    <xf numFmtId="49" fontId="4" fillId="24" borderId="10" xfId="42" applyNumberFormat="1" applyFont="1" applyFill="1" applyBorder="1" applyAlignment="1">
      <alignment horizontal="center" vertical="center" textRotation="90" wrapText="1"/>
    </xf>
    <xf numFmtId="49" fontId="4" fillId="24" borderId="10" xfId="42" applyNumberFormat="1" applyFont="1" applyFill="1" applyBorder="1" applyAlignment="1">
      <alignment horizontal="center" vertical="center"/>
    </xf>
    <xf numFmtId="0" fontId="3" fillId="24" borderId="10" xfId="42" applyFont="1" applyFill="1" applyBorder="1" applyAlignment="1" applyProtection="1">
      <alignment horizontal="center" vertical="center" wrapText="1"/>
      <protection locked="0"/>
    </xf>
    <xf numFmtId="0" fontId="3" fillId="24" borderId="10" xfId="42" applyFont="1" applyFill="1" applyBorder="1" applyAlignment="1" applyProtection="1">
      <alignment vertical="center" wrapText="1"/>
      <protection locked="0"/>
    </xf>
    <xf numFmtId="0" fontId="4" fillId="24" borderId="10" xfId="42" applyFont="1" applyFill="1" applyBorder="1" applyAlignment="1">
      <alignment horizontal="center" vertical="center" textRotation="90"/>
    </xf>
    <xf numFmtId="0" fontId="5" fillId="0" borderId="0" xfId="43" applyFont="1" applyBorder="1" applyAlignment="1" applyProtection="1">
      <alignment wrapText="1"/>
      <protection locked="0"/>
    </xf>
    <xf numFmtId="0" fontId="5" fillId="0" borderId="0" xfId="43" applyFont="1" applyBorder="1" applyAlignment="1" applyProtection="1">
      <alignment vertical="center" wrapText="1"/>
      <protection locked="0"/>
    </xf>
    <xf numFmtId="0" fontId="5" fillId="0" borderId="0" xfId="43" applyFont="1"/>
    <xf numFmtId="0" fontId="28" fillId="0" borderId="0" xfId="43" applyFont="1" applyAlignment="1">
      <alignment horizontal="right"/>
    </xf>
    <xf numFmtId="0" fontId="28" fillId="0" borderId="0" xfId="43" applyFont="1" applyAlignment="1">
      <alignment horizontal="center"/>
    </xf>
    <xf numFmtId="0" fontId="28" fillId="0" borderId="0" xfId="43" applyFont="1" applyAlignment="1">
      <alignment horizontal="center" vertical="center" wrapText="1"/>
    </xf>
    <xf numFmtId="0" fontId="4" fillId="24" borderId="10" xfId="42" applyFont="1" applyFill="1" applyBorder="1" applyAlignment="1">
      <alignment horizontal="left" vertical="center"/>
    </xf>
    <xf numFmtId="0" fontId="4" fillId="24" borderId="0" xfId="42" applyFont="1" applyFill="1" applyBorder="1" applyAlignment="1" applyProtection="1">
      <alignment vertical="center" wrapText="1"/>
      <protection hidden="1"/>
    </xf>
    <xf numFmtId="0" fontId="4" fillId="24" borderId="10" xfId="42" applyFont="1" applyFill="1" applyBorder="1" applyAlignment="1">
      <alignment horizontal="center" vertical="center"/>
    </xf>
    <xf numFmtId="0" fontId="5" fillId="24" borderId="10" xfId="42" applyFont="1" applyFill="1" applyBorder="1" applyAlignment="1">
      <alignment horizontal="center" vertical="center"/>
    </xf>
    <xf numFmtId="49" fontId="5" fillId="24" borderId="10" xfId="42" applyNumberFormat="1" applyFont="1" applyFill="1" applyBorder="1" applyAlignment="1">
      <alignment horizontal="center" vertical="center" wrapText="1"/>
    </xf>
    <xf numFmtId="0" fontId="5" fillId="24" borderId="10" xfId="42" applyFont="1" applyFill="1" applyBorder="1" applyAlignment="1">
      <alignment horizontal="center" vertical="center" wrapText="1"/>
    </xf>
    <xf numFmtId="49" fontId="5" fillId="24" borderId="10" xfId="42" applyNumberFormat="1" applyFont="1" applyFill="1" applyBorder="1" applyAlignment="1">
      <alignment horizontal="center" vertical="center"/>
    </xf>
    <xf numFmtId="43" fontId="3" fillId="24" borderId="10" xfId="29" applyNumberFormat="1" applyFont="1" applyFill="1" applyBorder="1" applyAlignment="1" applyProtection="1">
      <alignment vertical="center" wrapText="1"/>
      <protection locked="0"/>
    </xf>
    <xf numFmtId="43" fontId="3" fillId="24" borderId="10" xfId="29" applyFont="1" applyFill="1" applyBorder="1" applyAlignment="1" applyProtection="1">
      <alignment vertical="center" wrapText="1"/>
      <protection locked="0"/>
    </xf>
    <xf numFmtId="43" fontId="3" fillId="24" borderId="10" xfId="29" applyFont="1" applyFill="1" applyBorder="1" applyAlignment="1" applyProtection="1">
      <alignment vertical="center" wrapText="1"/>
    </xf>
    <xf numFmtId="0" fontId="4" fillId="24" borderId="10" xfId="42" applyFont="1" applyFill="1" applyBorder="1" applyAlignment="1" applyProtection="1">
      <alignment vertical="center" wrapText="1"/>
      <protection locked="0"/>
    </xf>
    <xf numFmtId="0" fontId="4" fillId="24" borderId="10" xfId="42" applyFont="1" applyFill="1" applyBorder="1" applyAlignment="1" applyProtection="1">
      <alignment horizontal="left" vertical="center" wrapText="1"/>
      <protection locked="0"/>
    </xf>
    <xf numFmtId="0" fontId="5" fillId="24" borderId="11" xfId="42" applyFont="1" applyFill="1" applyBorder="1" applyAlignment="1">
      <alignment horizontal="center" vertical="center"/>
    </xf>
    <xf numFmtId="49" fontId="5" fillId="24" borderId="11" xfId="42" applyNumberFormat="1" applyFont="1" applyFill="1" applyBorder="1" applyAlignment="1">
      <alignment horizontal="center" vertical="center" wrapText="1"/>
    </xf>
    <xf numFmtId="0" fontId="5" fillId="24" borderId="11" xfId="42" applyFont="1" applyFill="1" applyBorder="1" applyAlignment="1">
      <alignment horizontal="center" vertical="center" wrapText="1"/>
    </xf>
    <xf numFmtId="49" fontId="5" fillId="24" borderId="11" xfId="42" applyNumberFormat="1" applyFont="1" applyFill="1" applyBorder="1" applyAlignment="1">
      <alignment horizontal="center" vertical="center"/>
    </xf>
    <xf numFmtId="0" fontId="3" fillId="24" borderId="11" xfId="42" applyFont="1" applyFill="1" applyBorder="1" applyAlignment="1" applyProtection="1">
      <alignment vertical="center" wrapText="1"/>
      <protection locked="0"/>
    </xf>
    <xf numFmtId="0" fontId="5" fillId="24" borderId="10" xfId="42" applyFont="1" applyFill="1" applyBorder="1" applyAlignment="1" applyProtection="1">
      <alignment vertical="center" wrapText="1"/>
      <protection locked="0"/>
    </xf>
    <xf numFmtId="0" fontId="5" fillId="24" borderId="0" xfId="42" applyFont="1" applyFill="1" applyBorder="1" applyAlignment="1" applyProtection="1">
      <alignment vertical="center" wrapText="1"/>
      <protection hidden="1"/>
    </xf>
    <xf numFmtId="171" fontId="3" fillId="24" borderId="10" xfId="29" applyNumberFormat="1" applyFont="1" applyFill="1" applyBorder="1" applyAlignment="1" applyProtection="1">
      <alignment vertical="center" wrapText="1"/>
      <protection locked="0"/>
    </xf>
    <xf numFmtId="171" fontId="3" fillId="24" borderId="10" xfId="29" applyNumberFormat="1" applyFont="1" applyFill="1" applyBorder="1" applyAlignment="1" applyProtection="1">
      <alignment vertical="center" wrapText="1"/>
    </xf>
    <xf numFmtId="0" fontId="5" fillId="24" borderId="0" xfId="42" applyFont="1" applyFill="1" applyBorder="1" applyAlignment="1" applyProtection="1">
      <alignment vertical="center" wrapText="1"/>
      <protection locked="0"/>
    </xf>
    <xf numFmtId="49" fontId="5" fillId="24" borderId="0" xfId="42" applyNumberFormat="1" applyFont="1" applyFill="1" applyBorder="1" applyAlignment="1" applyProtection="1">
      <alignment vertical="center" wrapText="1"/>
      <protection locked="0"/>
    </xf>
    <xf numFmtId="43" fontId="5" fillId="24" borderId="0" xfId="29" applyFont="1" applyFill="1" applyBorder="1" applyAlignment="1" applyProtection="1">
      <alignment vertical="center" wrapText="1"/>
      <protection locked="0"/>
    </xf>
    <xf numFmtId="0" fontId="5" fillId="24" borderId="0" xfId="42" applyFont="1" applyFill="1" applyBorder="1" applyAlignment="1" applyProtection="1">
      <alignment vertical="center" wrapText="1"/>
    </xf>
    <xf numFmtId="0" fontId="28" fillId="0" borderId="0" xfId="43" applyFont="1" applyAlignment="1">
      <alignment horizontal="left" wrapText="1"/>
    </xf>
    <xf numFmtId="0" fontId="28" fillId="0" borderId="0" xfId="43" applyFont="1" applyAlignment="1">
      <alignment horizontal="center" vertical="center" wrapText="1"/>
    </xf>
    <xf numFmtId="0" fontId="29" fillId="0" borderId="0" xfId="43" applyFont="1" applyBorder="1" applyAlignment="1" applyProtection="1">
      <alignment horizontal="center" vertical="center" wrapText="1"/>
      <protection locked="0"/>
    </xf>
    <xf numFmtId="0" fontId="4" fillId="24" borderId="10" xfId="42" applyFont="1" applyFill="1" applyBorder="1" applyAlignment="1">
      <alignment horizontal="center" vertical="center" textRotation="90" wrapText="1"/>
    </xf>
    <xf numFmtId="0" fontId="5" fillId="24" borderId="10" xfId="0" applyFont="1" applyFill="1" applyBorder="1" applyAlignment="1">
      <alignment horizontal="center" vertical="center" textRotation="90" wrapText="1"/>
    </xf>
    <xf numFmtId="0" fontId="4" fillId="24" borderId="10" xfId="42" applyFont="1" applyFill="1" applyBorder="1" applyAlignment="1">
      <alignment horizontal="center" vertical="center" textRotation="90"/>
    </xf>
    <xf numFmtId="0" fontId="4" fillId="24" borderId="10" xfId="42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</cellXfs>
  <cellStyles count="5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29" builtinId="3"/>
    <cellStyle name="Comma 2_Book 1 Table 1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2" xfId="40"/>
    <cellStyle name="Normal 3" xfId="41"/>
    <cellStyle name="Normal_Hashvetvutjunner" xfId="42"/>
    <cellStyle name="Normal_zev" xfId="43"/>
    <cellStyle name="Note" xfId="44"/>
    <cellStyle name="Output" xfId="45"/>
    <cellStyle name="Percent 2" xfId="46"/>
    <cellStyle name="Style 1" xfId="1"/>
    <cellStyle name="Title" xfId="47"/>
    <cellStyle name="Total" xfId="48"/>
    <cellStyle name="Warning Text" xfId="49"/>
    <cellStyle name="Обычный 2" xfId="50"/>
    <cellStyle name="Стиль 1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I14" sqref="I14"/>
    </sheetView>
  </sheetViews>
  <sheetFormatPr defaultRowHeight="13.5"/>
  <cols>
    <col min="1" max="1" width="5.140625" style="9" customWidth="1"/>
    <col min="2" max="5" width="9.140625" style="9"/>
    <col min="6" max="6" width="11" style="9" customWidth="1"/>
    <col min="7" max="7" width="9.140625" style="9"/>
    <col min="8" max="8" width="10.7109375" style="9" customWidth="1"/>
    <col min="9" max="11" width="9.140625" style="9"/>
    <col min="12" max="12" width="34.5703125" style="9" customWidth="1"/>
    <col min="13" max="13" width="13.85546875" style="9" customWidth="1"/>
    <col min="14" max="16384" width="9.140625" style="9"/>
  </cols>
  <sheetData>
    <row r="1" spans="1:14" ht="20.25" customHeight="1">
      <c r="M1" s="10" t="s">
        <v>80</v>
      </c>
    </row>
    <row r="2" spans="1:14" ht="20.25" customHeight="1">
      <c r="M2" s="10"/>
    </row>
    <row r="3" spans="1:14" ht="20.25" customHeight="1">
      <c r="M3" s="10"/>
    </row>
    <row r="5" spans="1:14" ht="17.25">
      <c r="A5" s="40"/>
      <c r="C5" s="11"/>
      <c r="D5" s="11"/>
      <c r="L5" s="12"/>
    </row>
    <row r="6" spans="1:14">
      <c r="A6" s="40"/>
      <c r="C6" s="11"/>
      <c r="D6" s="11"/>
    </row>
    <row r="7" spans="1:14" ht="17.25">
      <c r="A7" s="1" t="s">
        <v>59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41" t="s">
        <v>60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14"/>
    </row>
    <row r="9" spans="1:14" ht="39.75" customHeight="1">
      <c r="A9" s="42" t="s">
        <v>81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4" ht="17.25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4" ht="15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0:M10"/>
    <mergeCell ref="A5:A6"/>
    <mergeCell ref="A7:M7"/>
    <mergeCell ref="A8:M8"/>
    <mergeCell ref="A9:M9"/>
  </mergeCells>
  <phoneticPr fontId="30" type="noConversion"/>
  <pageMargins left="0.2" right="0.2" top="0.49" bottom="0.51" header="0.19" footer="0.25"/>
  <pageSetup paperSize="9" scale="97" firstPageNumber="2961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Normal="100" workbookViewId="0">
      <pane xSplit="9" ySplit="3" topLeftCell="P4" activePane="bottomRight" state="frozen"/>
      <selection pane="topRight" activeCell="J1" sqref="J1"/>
      <selection pane="bottomLeft" activeCell="A4" sqref="A4"/>
      <selection pane="bottomRight" activeCell="T31" sqref="T31"/>
    </sheetView>
  </sheetViews>
  <sheetFormatPr defaultRowHeight="13.5"/>
  <cols>
    <col min="1" max="1" width="8.140625" style="36" customWidth="1"/>
    <col min="2" max="2" width="2.85546875" style="36" customWidth="1"/>
    <col min="3" max="3" width="5.28515625" style="36" customWidth="1"/>
    <col min="4" max="4" width="3.5703125" style="36" customWidth="1"/>
    <col min="5" max="5" width="3.140625" style="36" customWidth="1"/>
    <col min="6" max="6" width="3.7109375" style="37" customWidth="1"/>
    <col min="7" max="7" width="4.28515625" style="36" customWidth="1"/>
    <col min="8" max="8" width="21.85546875" style="36" customWidth="1"/>
    <col min="9" max="9" width="33.28515625" style="36" customWidth="1"/>
    <col min="10" max="10" width="11.7109375" style="36" customWidth="1"/>
    <col min="11" max="11" width="19.85546875" style="36" customWidth="1"/>
    <col min="12" max="12" width="16.7109375" style="36" customWidth="1"/>
    <col min="13" max="13" width="19.7109375" style="36" customWidth="1"/>
    <col min="14" max="14" width="17.28515625" style="36" customWidth="1"/>
    <col min="15" max="15" width="18.140625" style="36" customWidth="1"/>
    <col min="16" max="16" width="21.28515625" style="36" customWidth="1"/>
    <col min="17" max="17" width="16.5703125" style="36" customWidth="1"/>
    <col min="18" max="18" width="14.28515625" style="36" customWidth="1"/>
    <col min="19" max="19" width="13.28515625" style="39" customWidth="1"/>
    <col min="20" max="20" width="22.5703125" style="36" customWidth="1"/>
    <col min="21" max="21" width="16.7109375" style="39" customWidth="1"/>
    <col min="22" max="22" width="23.85546875" style="36" customWidth="1"/>
    <col min="23" max="23" width="23.7109375" style="36" customWidth="1"/>
    <col min="24" max="24" width="22.5703125" style="36" customWidth="1"/>
    <col min="25" max="25" width="26.42578125" style="36" customWidth="1"/>
    <col min="26" max="16384" width="9.140625" style="33"/>
  </cols>
  <sheetData>
    <row r="1" spans="1:25" s="16" customFormat="1" ht="24.75" customHeight="1">
      <c r="A1" s="43" t="s">
        <v>22</v>
      </c>
      <c r="B1" s="45" t="s">
        <v>23</v>
      </c>
      <c r="C1" s="46" t="s">
        <v>24</v>
      </c>
      <c r="D1" s="46"/>
      <c r="E1" s="46"/>
      <c r="F1" s="45" t="s">
        <v>25</v>
      </c>
      <c r="G1" s="45" t="s">
        <v>26</v>
      </c>
      <c r="H1" s="43" t="s">
        <v>21</v>
      </c>
      <c r="I1" s="45" t="s">
        <v>27</v>
      </c>
      <c r="J1" s="45" t="s">
        <v>28</v>
      </c>
      <c r="K1" s="46" t="s">
        <v>29</v>
      </c>
      <c r="L1" s="47"/>
      <c r="M1" s="47"/>
      <c r="N1" s="47"/>
      <c r="O1" s="47"/>
      <c r="P1" s="47"/>
      <c r="Q1" s="46" t="s">
        <v>30</v>
      </c>
      <c r="R1" s="47"/>
      <c r="S1" s="47"/>
      <c r="T1" s="47"/>
      <c r="U1" s="47"/>
      <c r="V1" s="47"/>
      <c r="W1" s="15" t="s">
        <v>31</v>
      </c>
      <c r="X1" s="15"/>
      <c r="Y1" s="15"/>
    </row>
    <row r="2" spans="1:25" s="16" customFormat="1" ht="129.75" customHeight="1">
      <c r="A2" s="44"/>
      <c r="B2" s="45"/>
      <c r="C2" s="8" t="s">
        <v>53</v>
      </c>
      <c r="D2" s="43" t="s">
        <v>54</v>
      </c>
      <c r="E2" s="44"/>
      <c r="F2" s="45"/>
      <c r="G2" s="45"/>
      <c r="H2" s="43"/>
      <c r="I2" s="45"/>
      <c r="J2" s="45"/>
      <c r="K2" s="4" t="s">
        <v>36</v>
      </c>
      <c r="L2" s="3" t="s">
        <v>37</v>
      </c>
      <c r="M2" s="3" t="s">
        <v>51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50</v>
      </c>
      <c r="S2" s="3" t="s">
        <v>52</v>
      </c>
      <c r="T2" s="3" t="s">
        <v>42</v>
      </c>
      <c r="U2" s="3" t="s">
        <v>43</v>
      </c>
      <c r="V2" s="2" t="s">
        <v>44</v>
      </c>
      <c r="W2" s="2" t="s">
        <v>45</v>
      </c>
      <c r="X2" s="2" t="s">
        <v>46</v>
      </c>
      <c r="Y2" s="2" t="s">
        <v>47</v>
      </c>
    </row>
    <row r="3" spans="1:25" s="16" customFormat="1" ht="24" customHeight="1">
      <c r="A3" s="17" t="s">
        <v>16</v>
      </c>
      <c r="B3" s="17" t="s">
        <v>20</v>
      </c>
      <c r="C3" s="2" t="s">
        <v>18</v>
      </c>
      <c r="D3" s="2" t="s">
        <v>32</v>
      </c>
      <c r="E3" s="2" t="s">
        <v>19</v>
      </c>
      <c r="F3" s="2" t="s">
        <v>33</v>
      </c>
      <c r="G3" s="5" t="s">
        <v>34</v>
      </c>
      <c r="H3" s="5" t="s">
        <v>15</v>
      </c>
      <c r="I3" s="5" t="s">
        <v>35</v>
      </c>
      <c r="J3" s="5" t="s">
        <v>55</v>
      </c>
      <c r="K3" s="5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11</v>
      </c>
      <c r="W3" s="5" t="s">
        <v>12</v>
      </c>
      <c r="X3" s="5" t="s">
        <v>13</v>
      </c>
      <c r="Y3" s="5" t="s">
        <v>14</v>
      </c>
    </row>
    <row r="4" spans="1:25" s="16" customFormat="1" ht="136.5" customHeight="1">
      <c r="A4" s="18">
        <v>105044</v>
      </c>
      <c r="B4" s="18">
        <v>1</v>
      </c>
      <c r="C4" s="19" t="s">
        <v>62</v>
      </c>
      <c r="D4" s="20" t="s">
        <v>56</v>
      </c>
      <c r="E4" s="19" t="s">
        <v>57</v>
      </c>
      <c r="F4" s="20"/>
      <c r="G4" s="21"/>
      <c r="H4" s="7" t="s">
        <v>63</v>
      </c>
      <c r="I4" s="7" t="s">
        <v>64</v>
      </c>
      <c r="J4" s="5"/>
      <c r="K4" s="5"/>
      <c r="L4" s="5"/>
      <c r="M4" s="5"/>
      <c r="N4" s="5"/>
      <c r="O4" s="5"/>
      <c r="P4" s="5"/>
      <c r="Q4" s="22">
        <v>5664807</v>
      </c>
      <c r="R4" s="23">
        <v>-1296.2</v>
      </c>
      <c r="S4" s="24">
        <f>R4+Q4</f>
        <v>5663510.7999999998</v>
      </c>
      <c r="T4" s="23">
        <v>5471387.7999999998</v>
      </c>
      <c r="U4" s="24">
        <f>T4-S4</f>
        <v>-192123</v>
      </c>
      <c r="V4" s="25" t="s">
        <v>79</v>
      </c>
      <c r="W4" s="25" t="s">
        <v>49</v>
      </c>
      <c r="X4" s="26"/>
      <c r="Y4" s="6"/>
    </row>
    <row r="5" spans="1:25" s="16" customFormat="1" ht="33.75" customHeight="1">
      <c r="A5" s="27"/>
      <c r="B5" s="27"/>
      <c r="C5" s="28"/>
      <c r="D5" s="29"/>
      <c r="E5" s="28"/>
      <c r="F5" s="29"/>
      <c r="G5" s="30"/>
      <c r="H5" s="31"/>
      <c r="I5" s="7" t="s">
        <v>65</v>
      </c>
      <c r="J5" s="7" t="s">
        <v>17</v>
      </c>
      <c r="K5" s="7">
        <v>404</v>
      </c>
      <c r="L5" s="7">
        <v>0</v>
      </c>
      <c r="M5" s="7">
        <f t="shared" ref="M5:M12" si="0">K5+L5</f>
        <v>404</v>
      </c>
      <c r="N5" s="7">
        <v>373</v>
      </c>
      <c r="O5" s="7">
        <f t="shared" ref="O5:O10" si="1">N5-M5</f>
        <v>-31</v>
      </c>
      <c r="P5" s="25" t="s">
        <v>48</v>
      </c>
      <c r="Q5" s="23"/>
      <c r="R5" s="23">
        <v>0</v>
      </c>
      <c r="S5" s="24">
        <f t="shared" ref="S5:S11" si="2">R5+Q5</f>
        <v>0</v>
      </c>
      <c r="T5" s="23"/>
      <c r="U5" s="24">
        <f t="shared" ref="U5:U11" si="3">T5-S5</f>
        <v>0</v>
      </c>
      <c r="V5" s="7"/>
      <c r="W5" s="7"/>
      <c r="X5" s="7"/>
      <c r="Y5" s="7"/>
    </row>
    <row r="6" spans="1:25" s="16" customFormat="1" ht="33" customHeight="1">
      <c r="A6" s="18"/>
      <c r="B6" s="18"/>
      <c r="C6" s="19"/>
      <c r="D6" s="20"/>
      <c r="E6" s="19"/>
      <c r="F6" s="20"/>
      <c r="G6" s="21"/>
      <c r="H6" s="7"/>
      <c r="I6" s="31" t="s">
        <v>72</v>
      </c>
      <c r="J6" s="7" t="s">
        <v>17</v>
      </c>
      <c r="K6" s="7">
        <v>3090</v>
      </c>
      <c r="L6" s="7">
        <v>0</v>
      </c>
      <c r="M6" s="7">
        <f t="shared" si="0"/>
        <v>3090</v>
      </c>
      <c r="N6" s="7">
        <v>1543</v>
      </c>
      <c r="O6" s="7">
        <f t="shared" si="1"/>
        <v>-1547</v>
      </c>
      <c r="P6" s="25" t="s">
        <v>48</v>
      </c>
      <c r="Q6" s="23"/>
      <c r="R6" s="23">
        <v>0</v>
      </c>
      <c r="S6" s="24">
        <f t="shared" si="2"/>
        <v>0</v>
      </c>
      <c r="T6" s="23"/>
      <c r="U6" s="24">
        <f t="shared" si="3"/>
        <v>0</v>
      </c>
      <c r="V6" s="7"/>
      <c r="W6" s="7"/>
      <c r="X6" s="7"/>
      <c r="Y6" s="7"/>
    </row>
    <row r="7" spans="1:25" s="16" customFormat="1" ht="33" customHeight="1">
      <c r="A7" s="18"/>
      <c r="B7" s="18"/>
      <c r="C7" s="19"/>
      <c r="D7" s="20"/>
      <c r="E7" s="19"/>
      <c r="F7" s="20"/>
      <c r="G7" s="21"/>
      <c r="H7" s="7"/>
      <c r="I7" s="7" t="s">
        <v>73</v>
      </c>
      <c r="J7" s="7" t="s">
        <v>17</v>
      </c>
      <c r="K7" s="7">
        <v>12680</v>
      </c>
      <c r="L7" s="7">
        <v>0</v>
      </c>
      <c r="M7" s="7">
        <f t="shared" si="0"/>
        <v>12680</v>
      </c>
      <c r="N7" s="7">
        <v>19980</v>
      </c>
      <c r="O7" s="7">
        <f t="shared" si="1"/>
        <v>7300</v>
      </c>
      <c r="P7" s="25" t="s">
        <v>48</v>
      </c>
      <c r="Q7" s="23"/>
      <c r="R7" s="23">
        <v>0</v>
      </c>
      <c r="S7" s="24">
        <f t="shared" si="2"/>
        <v>0</v>
      </c>
      <c r="T7" s="23"/>
      <c r="U7" s="24">
        <f t="shared" si="3"/>
        <v>0</v>
      </c>
      <c r="V7" s="7"/>
      <c r="W7" s="7"/>
      <c r="X7" s="7"/>
      <c r="Y7" s="7"/>
    </row>
    <row r="8" spans="1:25" s="16" customFormat="1" ht="30.75" customHeight="1">
      <c r="A8" s="18"/>
      <c r="B8" s="18"/>
      <c r="C8" s="19"/>
      <c r="D8" s="20"/>
      <c r="E8" s="19"/>
      <c r="F8" s="20"/>
      <c r="G8" s="21"/>
      <c r="H8" s="7"/>
      <c r="I8" s="7" t="s">
        <v>66</v>
      </c>
      <c r="J8" s="7" t="s">
        <v>17</v>
      </c>
      <c r="K8" s="7">
        <v>32726</v>
      </c>
      <c r="L8" s="7">
        <v>0</v>
      </c>
      <c r="M8" s="7">
        <f t="shared" si="0"/>
        <v>32726</v>
      </c>
      <c r="N8" s="7">
        <v>24674</v>
      </c>
      <c r="O8" s="7">
        <f t="shared" si="1"/>
        <v>-8052</v>
      </c>
      <c r="P8" s="25" t="s">
        <v>48</v>
      </c>
      <c r="Q8" s="23"/>
      <c r="R8" s="23">
        <v>0</v>
      </c>
      <c r="S8" s="24">
        <f t="shared" si="2"/>
        <v>0</v>
      </c>
      <c r="T8" s="23"/>
      <c r="U8" s="24">
        <f t="shared" si="3"/>
        <v>0</v>
      </c>
      <c r="V8" s="7"/>
      <c r="W8" s="7"/>
      <c r="X8" s="7"/>
      <c r="Y8" s="7"/>
    </row>
    <row r="9" spans="1:25" s="16" customFormat="1" ht="30.75" customHeight="1">
      <c r="A9" s="18"/>
      <c r="B9" s="18"/>
      <c r="C9" s="19"/>
      <c r="D9" s="20"/>
      <c r="E9" s="19"/>
      <c r="F9" s="20"/>
      <c r="G9" s="21"/>
      <c r="H9" s="7"/>
      <c r="I9" s="7" t="s">
        <v>67</v>
      </c>
      <c r="J9" s="7" t="s">
        <v>17</v>
      </c>
      <c r="K9" s="7">
        <v>1988</v>
      </c>
      <c r="L9" s="7">
        <v>0</v>
      </c>
      <c r="M9" s="7">
        <f>K9+L9</f>
        <v>1988</v>
      </c>
      <c r="N9" s="7">
        <v>18592</v>
      </c>
      <c r="O9" s="7">
        <f>N9-M9</f>
        <v>16604</v>
      </c>
      <c r="P9" s="25" t="s">
        <v>48</v>
      </c>
      <c r="Q9" s="23"/>
      <c r="R9" s="23">
        <v>0</v>
      </c>
      <c r="S9" s="24">
        <f>R9+Q9</f>
        <v>0</v>
      </c>
      <c r="T9" s="23"/>
      <c r="U9" s="24"/>
      <c r="V9" s="7"/>
      <c r="W9" s="7"/>
      <c r="X9" s="7"/>
      <c r="Y9" s="7"/>
    </row>
    <row r="10" spans="1:25" s="16" customFormat="1" ht="50.25" customHeight="1">
      <c r="A10" s="18"/>
      <c r="B10" s="18"/>
      <c r="C10" s="19"/>
      <c r="D10" s="20"/>
      <c r="E10" s="19"/>
      <c r="F10" s="20"/>
      <c r="G10" s="21"/>
      <c r="H10" s="7"/>
      <c r="I10" s="7" t="s">
        <v>74</v>
      </c>
      <c r="J10" s="7" t="s">
        <v>17</v>
      </c>
      <c r="K10" s="7">
        <v>231</v>
      </c>
      <c r="L10" s="7">
        <v>0</v>
      </c>
      <c r="M10" s="7">
        <f t="shared" si="0"/>
        <v>231</v>
      </c>
      <c r="N10" s="7">
        <v>194</v>
      </c>
      <c r="O10" s="7">
        <f t="shared" si="1"/>
        <v>-37</v>
      </c>
      <c r="P10" s="25" t="s">
        <v>48</v>
      </c>
      <c r="Q10" s="23"/>
      <c r="R10" s="23">
        <v>0</v>
      </c>
      <c r="S10" s="24">
        <f t="shared" si="2"/>
        <v>0</v>
      </c>
      <c r="T10" s="23"/>
      <c r="U10" s="24">
        <f t="shared" si="3"/>
        <v>0</v>
      </c>
      <c r="V10" s="7"/>
      <c r="W10" s="7"/>
      <c r="X10" s="7"/>
      <c r="Y10" s="7"/>
    </row>
    <row r="11" spans="1:25" ht="174.75" customHeight="1">
      <c r="A11" s="18">
        <v>105044</v>
      </c>
      <c r="B11" s="18">
        <v>1</v>
      </c>
      <c r="C11" s="19" t="s">
        <v>62</v>
      </c>
      <c r="D11" s="20" t="s">
        <v>56</v>
      </c>
      <c r="E11" s="19" t="s">
        <v>75</v>
      </c>
      <c r="F11" s="20"/>
      <c r="G11" s="21"/>
      <c r="H11" s="7" t="s">
        <v>76</v>
      </c>
      <c r="I11" s="7" t="s">
        <v>77</v>
      </c>
      <c r="J11" s="7" t="s">
        <v>17</v>
      </c>
      <c r="K11" s="32">
        <v>458</v>
      </c>
      <c r="L11" s="32">
        <v>0</v>
      </c>
      <c r="M11" s="32">
        <f>K11+L11</f>
        <v>458</v>
      </c>
      <c r="N11" s="32">
        <v>447</v>
      </c>
      <c r="O11" s="7">
        <f>N11-M11</f>
        <v>-11</v>
      </c>
      <c r="P11" s="25" t="s">
        <v>48</v>
      </c>
      <c r="Q11" s="23">
        <v>22121.599999999999</v>
      </c>
      <c r="R11" s="23">
        <v>-73.900000000000006</v>
      </c>
      <c r="S11" s="24">
        <f t="shared" si="2"/>
        <v>22047.699999999997</v>
      </c>
      <c r="T11" s="23">
        <v>20892.113000000001</v>
      </c>
      <c r="U11" s="24">
        <f t="shared" si="3"/>
        <v>-1155.5869999999959</v>
      </c>
      <c r="V11" s="25" t="s">
        <v>78</v>
      </c>
      <c r="W11" s="25" t="s">
        <v>49</v>
      </c>
      <c r="X11" s="25"/>
      <c r="Y11" s="6"/>
    </row>
    <row r="12" spans="1:25" ht="93" customHeight="1">
      <c r="A12" s="18">
        <v>105044</v>
      </c>
      <c r="B12" s="18">
        <v>1</v>
      </c>
      <c r="C12" s="19" t="s">
        <v>61</v>
      </c>
      <c r="D12" s="20" t="s">
        <v>58</v>
      </c>
      <c r="E12" s="19" t="s">
        <v>68</v>
      </c>
      <c r="F12" s="20"/>
      <c r="G12" s="21"/>
      <c r="H12" s="7" t="s">
        <v>71</v>
      </c>
      <c r="I12" s="7" t="s">
        <v>69</v>
      </c>
      <c r="J12" s="7" t="s">
        <v>17</v>
      </c>
      <c r="K12" s="7">
        <v>992</v>
      </c>
      <c r="L12" s="32">
        <v>0</v>
      </c>
      <c r="M12" s="7">
        <f t="shared" si="0"/>
        <v>992</v>
      </c>
      <c r="N12" s="7">
        <v>844</v>
      </c>
      <c r="O12" s="7">
        <f>N12-M12</f>
        <v>-148</v>
      </c>
      <c r="P12" s="25" t="s">
        <v>48</v>
      </c>
      <c r="Q12" s="23">
        <v>71424</v>
      </c>
      <c r="R12" s="34"/>
      <c r="S12" s="35">
        <f>R12+Q12</f>
        <v>71424</v>
      </c>
      <c r="T12" s="34">
        <v>59994</v>
      </c>
      <c r="U12" s="35">
        <f>T12-S12</f>
        <v>-11430</v>
      </c>
      <c r="V12" s="25" t="s">
        <v>70</v>
      </c>
      <c r="W12" s="25" t="s">
        <v>49</v>
      </c>
      <c r="X12" s="7"/>
      <c r="Y12" s="7"/>
    </row>
    <row r="13" spans="1:25">
      <c r="O13" s="38">
        <f>O12*72000</f>
        <v>-10656000</v>
      </c>
    </row>
  </sheetData>
  <mergeCells count="11">
    <mergeCell ref="H1:H2"/>
    <mergeCell ref="D2:E2"/>
    <mergeCell ref="J1:J2"/>
    <mergeCell ref="K1:P1"/>
    <mergeCell ref="Q1:V1"/>
    <mergeCell ref="A1:A2"/>
    <mergeCell ref="B1:B2"/>
    <mergeCell ref="C1:E1"/>
    <mergeCell ref="I1:I2"/>
    <mergeCell ref="F1:F2"/>
    <mergeCell ref="G1:G2"/>
  </mergeCells>
  <phoneticPr fontId="31" type="noConversion"/>
  <dataValidations count="4">
    <dataValidation type="custom" allowBlank="1" showInputMessage="1" showErrorMessage="1" sqref="Q12:R12 R4:R11 L5:O12">
      <formula1>IF(OR($J4="",ISBLANK($J4),$J4="ù³Ý³Ï³Ï³Ý", $J4="ß³Ñ³éáõÝ»ñÇ ù³Ý³ÏÁ", $J4="³ÏïÇíÇ Í³é³ÛáõÃÛ³Ý Ï³ÝË³ï»ëíáÕ Å³ÙÏ»ïÁ", $J4="í³ñÏ ëï³óáÕ ³ÝÓ³Ýó ù³Ý³ÏÁ",$J4="í³ñÏ ëï³óáÕ Ï³½Ù³Ï»ñåáõÃÛáõÝÝ»ñÇ ù³Ý³ÏÁ"),ISNUMBER(L4),TRUE)</formula1>
    </dataValidation>
    <dataValidation type="list" allowBlank="1" showInputMessage="1" showErrorMessage="1" sqref="J5:J12">
      <formula1>#REF!</formula1>
    </dataValidation>
    <dataValidation type="decimal" allowBlank="1" showInputMessage="1" showErrorMessage="1" sqref="S4:U12 Q4:Q11">
      <formula1>0</formula1>
      <formula2>9999999999</formula2>
    </dataValidation>
    <dataValidation type="custom" allowBlank="1" showInputMessage="1" showErrorMessage="1" sqref="K5:K12">
      <formula1>IF(OR($J5="",ISBLANK($J5),$J5="ù³Ý³Ï³Ï³Ý", $J5="ß³Ñ³éáõÝ»ñÇ ù³Ý³ÏÁ", $J5="³ÏïÇíÇ Í³é³ÛáõÃÛ³Ý Ï³ÝË³ï»ëíáÕ Å³ÙÏ»ïÁ", $J5="³ÏïÇíÇ ï³ñÇùÁ"),ISNUMBER(K5),TRUE)</formula1>
    </dataValidation>
  </dataValidations>
  <pageMargins left="0.21" right="0.19" top="0.2" bottom="0.2" header="0.2" footer="0.2"/>
  <pageSetup paperSize="9" scale="65" firstPageNumber="2962" orientation="landscape" useFirstPageNumber="1" verticalDpi="0" r:id="rId1"/>
  <headerFooter alignWithMargins="0">
    <oddFooter>&amp;L&amp;"GHEA Grapalat,Regular"&amp;8Հայաստանի Հանրապետության ֆինանսների նախարարություն&amp;R&amp;8&amp;F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tit</vt:lpstr>
      <vt:lpstr>16t. tari </vt:lpstr>
      <vt:lpstr>'16t. tari '!Print_Area</vt:lpstr>
      <vt:lpstr>tit!Print_Area</vt:lpstr>
      <vt:lpstr>'16t. tari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Tatevik</dc:creator>
  <cp:lastModifiedBy>Tatevik</cp:lastModifiedBy>
  <cp:lastPrinted>2017-04-18T07:56:11Z</cp:lastPrinted>
  <dcterms:created xsi:type="dcterms:W3CDTF">1996-10-14T23:33:28Z</dcterms:created>
  <dcterms:modified xsi:type="dcterms:W3CDTF">2017-08-01T08:30:54Z</dcterms:modified>
</cp:coreProperties>
</file>