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480" windowHeight="10890"/>
  </bookViews>
  <sheets>
    <sheet name="axyusak 12" sheetId="2" r:id="rId1"/>
  </sheets>
  <externalReferences>
    <externalReference r:id="rId2"/>
  </externalReferences>
  <definedNames>
    <definedName name="_edn1" localSheetId="0">'axyusak 12'!$A$42</definedName>
    <definedName name="_edn10" localSheetId="0">'axyusak 12'!#REF!</definedName>
    <definedName name="_edn11" localSheetId="0">'axyusak 12'!#REF!</definedName>
    <definedName name="_edn12" localSheetId="0">'axyusak 12'!#REF!</definedName>
    <definedName name="_edn13" localSheetId="0">'axyusak 12'!#REF!</definedName>
    <definedName name="_edn14" localSheetId="0">'axyusak 12'!#REF!</definedName>
    <definedName name="_edn15" localSheetId="0">'axyusak 12'!#REF!</definedName>
    <definedName name="_edn2" localSheetId="0">'axyusak 12'!$A$43</definedName>
    <definedName name="_edn3" localSheetId="0">'axyusak 12'!$A$44</definedName>
    <definedName name="_edn4" localSheetId="0">'axyusak 12'!$A$45</definedName>
    <definedName name="_edn5" localSheetId="0">'axyusak 12'!#REF!</definedName>
    <definedName name="_edn6" localSheetId="0">'axyusak 12'!#REF!</definedName>
    <definedName name="_edn7" localSheetId="0">'axyusak 12'!#REF!</definedName>
    <definedName name="_edn8" localSheetId="0">'axyusak 12'!#REF!</definedName>
    <definedName name="_edn9" localSheetId="0">'axyusak 12'!#REF!</definedName>
    <definedName name="_ednref1" localSheetId="0">'axyusak 12'!#REF!</definedName>
    <definedName name="_ednref10" localSheetId="0">'axyusak 12'!#REF!</definedName>
    <definedName name="_ednref11" localSheetId="0">'axyusak 12'!#REF!</definedName>
    <definedName name="_ednref12" localSheetId="0">'axyusak 12'!#REF!</definedName>
    <definedName name="_ednref13" localSheetId="0">'axyusak 12'!#REF!</definedName>
    <definedName name="_ednref14" localSheetId="0">'axyusak 12'!#REF!</definedName>
    <definedName name="_ednref15" localSheetId="0">'axyusak 12'!#REF!</definedName>
    <definedName name="_ednref2" localSheetId="0">'axyusak 12'!#REF!</definedName>
    <definedName name="_ednref3" localSheetId="0">'axyusak 12'!#REF!</definedName>
    <definedName name="_ednref4" localSheetId="0">'axyusak 12'!#REF!</definedName>
    <definedName name="_ednref5" localSheetId="0">'axyusak 12'!#REF!</definedName>
    <definedName name="_ednref6" localSheetId="0">'axyusak 12'!#REF!</definedName>
    <definedName name="_ednref7" localSheetId="0">'axyusak 12'!#REF!</definedName>
    <definedName name="_ednref8" localSheetId="0">'axyusak 12'!#REF!</definedName>
    <definedName name="_ednref9" localSheetId="0">'axyusak 12'!#REF!</definedName>
    <definedName name="OLE_LINK1" localSheetId="0">'axyusak 12'!#REF!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'axyusak 12'!$A$1:$H$186</definedName>
    <definedName name="_xlnm.Print_Titles" localSheetId="0">'axyusak 12'!$7:$8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G139" i="2" l="1"/>
  <c r="E139" i="2"/>
  <c r="F139" i="2"/>
  <c r="F59" i="2"/>
  <c r="H59" i="2" s="1"/>
  <c r="G59" i="2"/>
  <c r="F16" i="2"/>
  <c r="F10" i="2" s="1"/>
  <c r="H10" i="2" s="1"/>
  <c r="F21" i="2"/>
  <c r="G10" i="2"/>
  <c r="F27" i="2"/>
  <c r="G27" i="2"/>
  <c r="F37" i="2"/>
  <c r="G37" i="2"/>
  <c r="F115" i="2"/>
  <c r="G115" i="2"/>
  <c r="E59" i="2"/>
  <c r="H180" i="2"/>
  <c r="H170" i="2"/>
  <c r="E37" i="2"/>
  <c r="H53" i="2"/>
  <c r="H160" i="2"/>
  <c r="H48" i="2"/>
  <c r="H43" i="2"/>
  <c r="H33" i="2"/>
  <c r="E115" i="2"/>
  <c r="H27" i="2"/>
  <c r="E27" i="2"/>
  <c r="E10" i="2"/>
  <c r="H175" i="2"/>
  <c r="F97" i="2"/>
  <c r="H165" i="2"/>
  <c r="H85" i="2"/>
  <c r="H70" i="2"/>
  <c r="H21" i="2"/>
  <c r="G133" i="2"/>
  <c r="E133" i="2"/>
  <c r="F133" i="2"/>
  <c r="H155" i="2"/>
  <c r="H145" i="2"/>
  <c r="H121" i="2"/>
  <c r="H139" i="2" s="1"/>
  <c r="H115" i="2"/>
  <c r="H103" i="2"/>
  <c r="G109" i="2"/>
  <c r="F109" i="2"/>
  <c r="H91" i="2"/>
  <c r="G97" i="2"/>
  <c r="H97" i="2" s="1"/>
  <c r="H80" i="2"/>
  <c r="H75" i="2"/>
  <c r="H65" i="2"/>
  <c r="H37" i="2"/>
  <c r="E109" i="2"/>
  <c r="H133" i="2"/>
  <c r="H127" i="2" s="1"/>
  <c r="H109" i="2"/>
  <c r="H16" i="2"/>
  <c r="E97" i="2"/>
</calcChain>
</file>

<file path=xl/sharedStrings.xml><?xml version="1.0" encoding="utf-8"?>
<sst xmlns="http://schemas.openxmlformats.org/spreadsheetml/2006/main" count="237" uniqueCount="129">
  <si>
    <t>ԱԾ01</t>
  </si>
  <si>
    <t>ԱԾ02</t>
  </si>
  <si>
    <t>ԱԾ03</t>
  </si>
  <si>
    <t>ԱԾ05</t>
  </si>
  <si>
    <t>Զբոսաշրջության աջակցության ծառայություններ</t>
  </si>
  <si>
    <t>Ստանդարտների ազգային ինստիտուտ</t>
  </si>
  <si>
    <t>Հայաստանի ազգային մրցունակության հիմնադրամ:</t>
  </si>
  <si>
    <t>Գրադարանային ծառայությունների ծրագիր</t>
  </si>
  <si>
    <t>ԱԾ04</t>
  </si>
  <si>
    <t>Պետական քաղաքականության մշակման, ծրագրերի համակարգման և մոնիտորինգի ծրագիր</t>
  </si>
  <si>
    <t>Տնտեսական զարգացման քաղաքականության, խորհրդատվության, մոնիտորինգի, գնման և աջակցության ծառայություններ</t>
  </si>
  <si>
    <t>ՀՀ էկոնոմիկայի նախարարություն</t>
  </si>
  <si>
    <t>Պետական աջակցություն ՀՀ էկոնոմիկայի նախարարության ներքո գործող տեսչական բարեփոխումների քարտուղարությանը</t>
  </si>
  <si>
    <t>ՏՀՏ ենթակառուցվածքների բարելավում</t>
  </si>
  <si>
    <t>Հայաստանի ՏՏ ոլորտի մրցունակության բարձրացում, Հայաստանում վարկանիշի ձևավորում որպես ՏՏ տարածաշրջանային կենտրոն</t>
  </si>
  <si>
    <t>Ստանդարտացման, չափումների միասնականության նորմերի և տեխնիկական կանոնակարգերի մշակման և վերահսկման ծառայություններ</t>
  </si>
  <si>
    <t>Միջազգային և եվրոպական ստանդարտներին ներդաշնակ ազգային ստանդարտների մշակում։ Կիրառելով այդ ստանդարտները՝ հայրենական արտադրողները հնարավորություն են ունենում ապահովել կանոնակարգերի պարտադիր կատարման պահանջները և արտադրել միջազգային շուկայում մրցունակ արտադրանք:</t>
  </si>
  <si>
    <t>Հայաստանում արտադրված ապրանքների միջազգային մրցունակության բարձրացում</t>
  </si>
  <si>
    <t>ՀՀ էկոնոմիկայի նախարարության Շուկայի և սպառողների շահերի շահերի պաշտպանության պետական տեսչություն</t>
  </si>
  <si>
    <t>Նորամուծության և ձեռներեցության ազգային կենտրոն ՊՈԱԿ</t>
  </si>
  <si>
    <t>Փոքր և միջին ձեռնարկատիրության աջակցության ծառայություններ</t>
  </si>
  <si>
    <t>ՓՄՁ սուբյեկտների թվաքանակի ավելացում</t>
  </si>
  <si>
    <t>ՓՄՁ սուբյեկտներին տեխնիկական և ֆինանսական աջակցության ցուցաբերում</t>
  </si>
  <si>
    <t>ՀՀ արտաքին քաղաքականության իրականացում օտարերիյա պետություններում և միջազգային կազմակերպություններում</t>
  </si>
  <si>
    <t>Երկրի միջազգային ներգրավվածության աստիճանի, միջազգային հեղինակության ամրապնդում, արտաքին առևտրի համար նպաստավոր պայմանների ապահովում</t>
  </si>
  <si>
    <t>ԱՀԿ-ում ՀՀ տնտեսական շահերի ներկայացում և պաշտպանություն, ՀՀ առևտրատնտեսական քաղաքականության զարգացմանը, արտահանումների խթանմանը և ներդրումների ներգրավվմանն ուղղված գործունեություն արտերկրում:</t>
  </si>
  <si>
    <t>ԱՀկ-ում և Եվրամիության երկրներում ՀՀ առևտրական ներկայացուցիչներ</t>
  </si>
  <si>
    <t>Պետական աջակցություն Հայաստանի ազգային մրցունակության հիմնադրամի կանոնադրական հիմնախնդիրների իրականացմանը</t>
  </si>
  <si>
    <t>Հայաստանի մրցունակության բարձրացման և զբոսաշրջության զարգացման ծրագիր</t>
  </si>
  <si>
    <t>04.01.01</t>
  </si>
  <si>
    <t>01.03.02</t>
  </si>
  <si>
    <t>08.02.01</t>
  </si>
  <si>
    <t>04.07.03</t>
  </si>
  <si>
    <t>Սոցիալական փաթեթների ապահովման ծրագիր</t>
  </si>
  <si>
    <t>ԾՏ 38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</si>
  <si>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</si>
  <si>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</si>
  <si>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Ճշտված բյուջե</t>
  </si>
  <si>
    <t>01.01.01</t>
  </si>
  <si>
    <t>10.09.02</t>
  </si>
  <si>
    <t>Ծրագրային դասիչը</t>
  </si>
  <si>
    <t>Գործառական դասիչը</t>
  </si>
  <si>
    <t>Միջոցառումը</t>
  </si>
  <si>
    <t>Ծրագիր/Քաղաքականության միջոցառում</t>
  </si>
  <si>
    <t>ԾՐԱԳԻՐ</t>
  </si>
  <si>
    <t>Ծրագրի նկարագրությունը</t>
  </si>
  <si>
    <t>Վերջնական արդյունքի նկարագրությունը</t>
  </si>
  <si>
    <t>Ծրագիրը նպաստում է ՀՀ նախարարությունների կողմից իրականացվող ծրագրերի գծով նախատեսված արդյունքների ապահովմանը</t>
  </si>
  <si>
    <t>Քաղաքականության միջոցառումներ. Ծառայություններ</t>
  </si>
  <si>
    <t>Մատուցվող ծառայության նկարագրությունը</t>
  </si>
  <si>
    <t>Ծառայություն մատուցողի անվանումը</t>
  </si>
  <si>
    <t>Քաղաքականության միջոցառումներ. ՏՐԱՆՍՖԵՐՏՆԵՐ</t>
  </si>
  <si>
    <t>Տեղեկատվական տեխնոլոգիաների ոլորտի խթանման ծառայություններ</t>
  </si>
  <si>
    <t>Որակի ենթակառուցվածքների բարեփոխում</t>
  </si>
  <si>
    <t>Գրադարանային հավաքածուների պահպանում և համալրում, ընթերցողների սպասարկում, գրադարանային միջոցառումների կազմակերպում</t>
  </si>
  <si>
    <t>Գրադարանային ծառայություններ (տնտեսական զարգացման ոլորտ)</t>
  </si>
  <si>
    <t>Գիտական և գիտատեխնիկական հետազոտությունների և մշակումների ծառայություններ</t>
  </si>
  <si>
    <t>Գիտական և գիտակրթական հետազոտությունների և վերլուծությունների կատարում</t>
  </si>
  <si>
    <t>01.04.01</t>
  </si>
  <si>
    <t>«Չափագիտության ազգային ինստիտուտ» ՓԲԸ</t>
  </si>
  <si>
    <t>ԱԾ25</t>
  </si>
  <si>
    <t>ՏՏ ոլորտի կառույցներ</t>
  </si>
  <si>
    <t>Ձեռնարկությունների ինկուբատոր հիմնադրամ</t>
  </si>
  <si>
    <t>«Հավատարմագրման ազգային մարմին» ՊՈԱԿ</t>
  </si>
  <si>
    <t>Ժամանակավոր ներմուծում վերամշակման համար ռեժիմով ներմուծված ապրանքների վերամշակումից գոյացած թափոնների, մնացորդների և կորուստների չափերի փորձաքննություն</t>
  </si>
  <si>
    <t>ԱՀԿ-ում և Օտարերկյա պետություններում ՀՀ առևտրային ներկայացուցիչների նպատակների և խնդիրների իրագործում</t>
  </si>
  <si>
    <t>Գիտակրթական կարևոր ոլորտների և գիտական ներուժի զարգացում և կատարելագործում</t>
  </si>
  <si>
    <t>ԱԾ11</t>
  </si>
  <si>
    <t>Ազգային էտալոնների պահպանություն</t>
  </si>
  <si>
    <t>Հայաստանի մրցունակության և վարկանիշի բարելավում</t>
  </si>
  <si>
    <t xml:space="preserve">Արդյունաբերության զարգացման հիմադրամ </t>
  </si>
  <si>
    <t>Ներդրումային օրենսդրության վերանայում, օտարերկրյա ներդրողների համար խթանների մշակում, տեսչական համակարգի օպտիմիզացիայի ծրագրի իրականացում</t>
  </si>
  <si>
    <t>ԱԾ08</t>
  </si>
  <si>
    <t>Տնտեսական հետազոտությունների կենտրոնի ստեղծման ծրագիր</t>
  </si>
  <si>
    <t>Զբոսաշրջության, առողջապահության, կրթության և այլ հատող ոլորտներում Հայաստանի ընդհանուր մրցունակության ներուժը բարձրացնող միջոցառումների իրականացում:</t>
  </si>
  <si>
    <t>Արդյունաբերության նոր ոլորտների զարգացում, արտադրված ապրանքների արտահանում, նոր շուկաների ընդլանում, սերտիֆիկացման ծառայությունների փոխհատուցում, վարկավորման տոկոսագումարների սուբսիդավորում, մարդկային ռեսուրսների կարողությունների զարգացում և խորհրդատվական ծառայությունների մատուցում:</t>
  </si>
  <si>
    <t>Բնակչության կենսամակարդակի բարձրացում</t>
  </si>
  <si>
    <t>Պետական աջակցություն «ՀՀ հավատարմագրման համակարգի բարեփոխում և Հավատարմագրման ազգային մարմնի կայացում ծրագրի իրականացմանը</t>
  </si>
  <si>
    <t>Ստանդարտների ազգային ինստիտուտ, Չափագիտության ազգային ինստիտուտ, Հավատարմագրման ազգային մարմին ՊՈԱԿ</t>
  </si>
  <si>
    <t>Հայաստանի ՓՄՁ ԶԱԿ հիմնադրամ</t>
  </si>
  <si>
    <t>Հայաստանում ներդրումային միջավայրի բարեփոխումների ծրագիր</t>
  </si>
  <si>
    <t>Պետական աջակցություն Հայաստանի զարգացման հիմնադրամի կանոնադրական հիմնախնդիրների իրականացմանը</t>
  </si>
  <si>
    <t>Հայաստանի զարգացման հիմնադրամի հիմնական գրասենյակն աջակցելու է ներդրումների ներգրավման, հայկական արտադրանքի, արտահանման և զբոսաշրջության ոլորտի զարգացման գործընթացներին։</t>
  </si>
  <si>
    <t>Հայաստանի զարգացման հիմնադրամ</t>
  </si>
  <si>
    <t>11.01.01</t>
  </si>
  <si>
    <t>ՀՀ արտահանմանն ուղղված արդյունաբերական քաղաքականության ռազմավարությամբ նախատեսված միջոցառումներ</t>
  </si>
  <si>
    <t>ԵԿ01</t>
  </si>
  <si>
    <t>04.09.01</t>
  </si>
  <si>
    <t>Ներմուծված սարքավորումներ</t>
  </si>
  <si>
    <t>Ծրագիրը, որին առնչվում է ակտիվը</t>
  </si>
  <si>
    <t>Հայաստանի Հանրապետության էկոնոմիկայի նախարարություն</t>
  </si>
  <si>
    <t>հազար դրամ</t>
  </si>
  <si>
    <t>Բյուջե</t>
  </si>
  <si>
    <t>Փաստ</t>
  </si>
  <si>
    <t>Կատարման %</t>
  </si>
  <si>
    <t>Բաժին/ Խումբ/ Դաս</t>
  </si>
  <si>
    <t>Տեխնիկական կանոնակարգի պահանջների և չափագիտական կանոնների ու նորմերի պահպանման վերահսկողության պետական ծրագիր</t>
  </si>
  <si>
    <t>Ներդրումներ լիազոր կառավարման ներքո գտնվող պետական կազմակերպությունում</t>
  </si>
  <si>
    <t>Ծրագիրը կոչված է ներկայացնել Հայաստանը, որպես կայուն, ապահով, ձեռնարկատիրական գործունեության, ներդրումների համար բարենպաստ և զբոսաշրջության համար գրավիչ երկրի, նպաստել այդ նկարագրի ձևավորման ու միջազգային շուկայում պատշաճ ներկայացմանը, ինչը իր հերթին կապահովի միջազգային ներգնա զμոսաշրջիկների թվաքանակի կայուն աճ:</t>
  </si>
  <si>
    <t>2015 թվականին Հայաստանի ազգային մրցունակության հիմնադրամի հիմնական գրասենյակը համակարգելու է առողջապահության, կրթության, հասարակայնության և ԶԼՄ-ների հետ կապերի, ֆոնդահայթհայթման և աշխատանքային հանձնաժողովների ոլորտները, ինչպես նաև իրականացնելու է ֆինանսական, իրավաμանական և աշխատակազմի կարգավորման գործընթացները:</t>
  </si>
  <si>
    <t>ՀՀ կառավարության մակրոտնտեսական, ոլորտային և կառուցվածքային քաղաքականությունների իրականացման արդյունքների հետազոտությունների և վերլուծությունների իրականացում, դրանց հիման վրա համապատասխան զեկույցների նախապատրաստում, ինչպես նաև ՀՀ տնտեսական զարգացման երկարաժամկետ միտումների μացահայտում և կանխատեսումների իրականացում: ՀՀ տնտեսության տարբեր ոլորտներում հետազոտությունների իրականացնում, դրա հիման վրա համապատասխան զեկույցների նախապատրաստում և ներկայացում ծրագրի շահառումներին:</t>
  </si>
  <si>
    <t>ՀՀ ազգային էտալոնները համարվում են ԱՊՀ միջպետական էտալոններ, որոնք ծրագրի շրջանակներում ենթակա են զարգացման և պահպանման իրենց ամբողջ համակարգով:</t>
  </si>
  <si>
    <t>Միջազգային հարաμերություններում ՀՀ շահերը և իրավունքները պատշաճ ու հետևողական ներկայացում, ՀՀ քաղաքացիների և իրավաμանական անձանց իրավունքների ու օրինական շահերի պաշտպանություն, սփյուռքահայության հետ հարաμերությունների համակարգում</t>
  </si>
  <si>
    <t>Ծրագի-րը</t>
  </si>
  <si>
    <t>Սոցիալական փաթեթներով ապահովում պետական հիմնարկների և կազմակերպությունների աշխատողներին</t>
  </si>
  <si>
    <t>Առաջարկվող ծրագիրը նպատակաուղղված է հայտատուների կողմից ներկայացված` ժամանակավոր ներմուծում վերամշակման համար ռեժիմով ներմուծված ապրանքների վերամշակումից գոյացած թափոնների, մնացորդների և կորուստների չափերի փորձաքննությանը, որը կիրականացվի Հայաստանի Հանրապետության օրենսդրությամμ սահմանված կարգով հավատարմագրված փորձարկման լաμորատորիաներ ունեցող գիտահետազոտական կազմակերպությունների կողմից:</t>
  </si>
  <si>
    <t>ՀՀ էկոնոմիկայի նախարարության ներքո գործող տեսչական բարեփոխումների քարտուղարություն</t>
  </si>
  <si>
    <t>Գյումրու և Վանաձորի տեխնոլոգիական կենտրոնների գործունեության  իրականացման ծրագիր</t>
  </si>
  <si>
    <t>Հայաստանի ՏՏ ոլորտի մրցունակության բարձրացում, Հայաստանի Հանրապետության վարկանիշի ձևավորում` որպես ՏՏ տարածաշրջանային կենտրոն</t>
  </si>
  <si>
    <t>Տեղեկատվական տեխնոլոգիաների համաշխարհային համաժողովը Հայաստանի Հանրապետությունում կազմակերպելու համար Տեղեկատվական տեխնոլոգիաների և ծառայությունների համաշխարհային ալյանսին անհրաժեշտ երաշխիքային կանխավճարի տրամադրում</t>
  </si>
  <si>
    <t>Ինֆորմացիոն տեխնոլոգիաների ձեռնարկությունների միություն</t>
  </si>
  <si>
    <t xml:space="preserve">ՓՄՁ սուբյեկտների աջակցության ծրագրերի համակարգում, կառավարում և ընդլայնում, ՓՄՁ սուբյեկտներին վարկային երաշխավորությունների տրամադրում, ապրանքների, ծառայությունների արտահանում և շուկաներում առաջ մղում, սկսնակ գործարարների ձեռներեցությանն աջակցություն, գործարար ուսուցողական, տեղեկատվական և խորհրդատվական աջակցություն Երևանում և ՀՀ մարզերում գործող և սկսնակ ՓՄՁ սուբյեկտներին, որից շուրջ 90%-ը ՀՀ մարզերում: </t>
  </si>
  <si>
    <t>ՓՄՁ-ի սուբյեկտներին աջակցության համապատասխան ենթակառուցվածքների պահպանում և ամրապնդում, ՓՄՁ-ի սուբյեկտներին վարկային երաշխավորությունների տրամադրման,  նորարությունների ու ժամանակակից տեխնոլոգիաների ներդրման, ապրանքների (ծառայությունների) շուկաների առաջմղման ուղղություններով, սկսկնակ գործարարների ձեռներեցության աջակցության, ինչպես նաև գործարար ուսուցողական, տեղեկատվական և խորհրդատվական աջակցության ցուցաբերում Երևանում և ՀՀ մարզերում գործող և սկսնակ ՓՄՁ-ի սուբյեկտներին:</t>
  </si>
  <si>
    <t>Բնակչության կրթական մակարդակի և իրազեկվածության բարձրացում` նպաստելով ԿԶԾ կրթական նպատակների իրագործմանը, հանրապետության գիտական, տեխնիկական և մշակութային ներուժի զարգացմանը:</t>
  </si>
  <si>
    <t>Գրադարանային հավաքածուների պահպանում և համալրում, ընթերցողների սպասարկում, գրադարանային միջոցառումների կազմակերպում:</t>
  </si>
  <si>
    <t>Ստանդարտացման, Չափագիտության, Հավատարմագրման, Տեխնիկական կանոնակարգման ոլորտների կայացում և ենթակառուցվածքների բարեփոխում:</t>
  </si>
  <si>
    <t>Տեխնիկական կանոնակարգի պահանջների և չափագիտական կանոնների ու նորմերի պահպանման վերահսկողության ժամանակ արտադրանքի համապատասխանելիությունը տեխնիկական կանոնակարգերով սահմանված պահանջներին որոշելու նպատակով իրականացվում է արտադրանքի փորձանմուշների ձեռքբերում (գնման միջոցով) և դրանց փորձարկումները հավատարմագրված փորձարկման լաբորատորիաներում:</t>
  </si>
  <si>
    <t>Միջազգային չափանիշներին համապատասխան հավատարմագրման ծառայությունների մատուցում, տեխնիկական միջոցներով Հավատարմագրման ազգային մարմնի ապահովում, հավատարմագրման գործընթացում ընդգրկված անձնակազմի ուսուցում, հավատարմագրման
ազգային մարմնի կայքէջի և հավատարմագրված անձանց տվյալների պահոցի ստեղծում, որը կապահովի հասարակայնության և հավատարմագրման ազգային մարմնի հետ կապը և իրականացվող աշխատանքների թափանցելիությունը և այլն:</t>
  </si>
  <si>
    <t>Արտադրանքի և ծառայությունների գծով ազգային ստանդարտների մշակում, միջպետական, եվրոպական և միջազգային կազմակերպությունների հետ համագործակցության և ստանդարտացման աշխատնանքերի կազմակերպում և ստանդարտների ազգային ֆոնդի վարման և տեղեկատվական սպասարկման աշխատանքների իրականացում :</t>
  </si>
  <si>
    <t>Ստանդարտացման, չափումների միասնականության նորմերի և տեխնիկական կանոնակարգերի մշակման և վերահսկման ծառայություններ:</t>
  </si>
  <si>
    <t>Հիմնադրված ուսումնական և գիտահետազոտական լաբորատորիաներ մարդկային ռեսուրսների կարողությունների զարգացում, նոր գաղափարների հիման վրա ընկերությունների հիմնում, տեխնոպարկ կազմակերպությունների ներգրավում և խորհրդատվական ծառայությունների մատուցում: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</si>
  <si>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փոխհատուցում:</t>
  </si>
  <si>
    <t>Քաղաքականության մշակման և դրա կատարման համակարգման, պետական ծրագրերի պլանավորման, մշակման, իրականացման և մոնիտորինգի (վերահսկման) ծառայություններ :</t>
  </si>
  <si>
    <t>Հիմնախնդիրների (պրոբլեմների) բացահայտում, Երկխոսություն կառավարության և գործարար համայնքի միջև,Գործողությունների ծրագրի մշակում, ընդունում և իրականացում, Մոնիթորինգի իրականացում և ազդեցության գնահատում:</t>
  </si>
  <si>
    <t>ՏՀՏ կատարելագործման ենթակառուցվածքների ապահովում, համակարգչային գրագիտության բարելավման, համակարգչային հագեցվածության և ինտերնետ հասանելիության բարձրացման միջոցառումներ:</t>
  </si>
  <si>
    <t>Միջոցառման շրջանակում նախատեսվում է իրականացնել ոլորտի ներկայացումն արտերկրում և Հայաստանում, ՏՏ ոլորտում հաջողությունների հասած երկրների և համապատասխան միջազգային կառույցների հետ համագործակցության խթանումն ու ապահովումը, միջազգային ՏՏ կազմակերպություններին անդամակցումը, միջազգային ընկերությունների հետ կառավարության և/կամ մասնավոր հատվածի մակարդակով համատեղ ներդրումային և կրթական ծրագրերի մշակում և իրականացում:</t>
  </si>
  <si>
    <t>Արդյունաբերության նոր ոլորտների զարգացում, արտադրված ապրանքների արտահանում, նոր շուկաների ընդլայնում, սերտիֆիկացման ծառայությունների փոխհատուցում, վարկավորման տոկոսագումարների սուբսիդավորում, մարդկային ռեսուրսների կարողությունների զարգացում և խորհրդատվական ծառայությունների մատուցում:</t>
  </si>
  <si>
    <t>Բելգիական Քեյ Բի Սի Էն Վի բանկի աջակցությամբ
իրականացվող ռադիոիզոտոպների արտադրության
արտադրամասի ստեղծման նպատակով սարքավորումների ներմուծում:</t>
  </si>
  <si>
    <t>«Քեյ Բի Սի Էն Վի» բելգիական բանկի աջակցու
թյամբ իրականացվող ցիկլոտրոնի միջոցով ռադիո-
իզոտոպների արտադրության արտադրամասի ստեղծման ծրագիր: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</si>
</sst>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8" formatCode="_(&quot; &quot;* #,##0_);_(&quot; &quot;* \(#,##0\);_(&quot; &quot;* &quot;-&quot;_);_(@_)"/>
  </numFmts>
  <fonts count="11" x14ac:knownFonts="1">
    <font>
      <sz val="10"/>
      <name val="Arial"/>
      <charset val="204"/>
    </font>
    <font>
      <sz val="10"/>
      <color indexed="8"/>
      <name val="MS Sans Serif"/>
      <family val="2"/>
    </font>
    <font>
      <sz val="8"/>
      <name val="Arial"/>
      <family val="2"/>
      <charset val="204"/>
    </font>
    <font>
      <sz val="10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sz val="9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3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right"/>
    </xf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2" fontId="3" fillId="0" borderId="0" xfId="0" applyNumberFormat="1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top"/>
    </xf>
    <xf numFmtId="4" fontId="3" fillId="0" borderId="3" xfId="0" applyNumberFormat="1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2" fontId="3" fillId="0" borderId="6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center" vertical="top"/>
    </xf>
    <xf numFmtId="4" fontId="3" fillId="0" borderId="7" xfId="0" applyNumberFormat="1" applyFont="1" applyFill="1" applyBorder="1" applyAlignment="1">
      <alignment horizontal="center" vertical="top"/>
    </xf>
    <xf numFmtId="4" fontId="3" fillId="0" borderId="12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justify" vertical="top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top"/>
    </xf>
    <xf numFmtId="2" fontId="4" fillId="3" borderId="6" xfId="0" applyNumberFormat="1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/>
    </xf>
    <xf numFmtId="2" fontId="4" fillId="3" borderId="8" xfId="0" applyNumberFormat="1" applyFont="1" applyFill="1" applyBorder="1" applyAlignment="1">
      <alignment horizontal="center" vertical="top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top" wrapText="1"/>
    </xf>
    <xf numFmtId="2" fontId="4" fillId="3" borderId="1" xfId="0" applyNumberFormat="1" applyFont="1" applyFill="1" applyBorder="1" applyAlignment="1">
      <alignment vertical="top"/>
    </xf>
    <xf numFmtId="4" fontId="4" fillId="0" borderId="12" xfId="0" applyNumberFormat="1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top" wrapText="1"/>
    </xf>
    <xf numFmtId="4" fontId="4" fillId="0" borderId="13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/>
    </xf>
    <xf numFmtId="2" fontId="3" fillId="0" borderId="8" xfId="0" applyNumberFormat="1" applyFont="1" applyFill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center" vertical="top"/>
    </xf>
    <xf numFmtId="2" fontId="3" fillId="0" borderId="3" xfId="0" applyNumberFormat="1" applyFont="1" applyFill="1" applyBorder="1" applyAlignment="1">
      <alignment horizontal="center" vertical="top"/>
    </xf>
    <xf numFmtId="4" fontId="3" fillId="0" borderId="8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3" xfId="0" applyNumberFormat="1" applyFont="1" applyFill="1" applyBorder="1" applyAlignment="1">
      <alignment horizontal="center" vertical="top"/>
    </xf>
    <xf numFmtId="2" fontId="4" fillId="0" borderId="8" xfId="0" applyNumberFormat="1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top" wrapText="1"/>
    </xf>
    <xf numFmtId="4" fontId="3" fillId="0" borderId="6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top" wrapText="1"/>
    </xf>
    <xf numFmtId="43" fontId="3" fillId="0" borderId="8" xfId="0" applyNumberFormat="1" applyFont="1" applyFill="1" applyBorder="1" applyAlignment="1">
      <alignment horizontal="center" vertical="top" wrapText="1"/>
    </xf>
    <xf numFmtId="43" fontId="3" fillId="0" borderId="6" xfId="0" applyNumberFormat="1" applyFont="1" applyFill="1" applyBorder="1" applyAlignment="1">
      <alignment horizontal="center" vertical="top" wrapText="1"/>
    </xf>
    <xf numFmtId="43" fontId="3" fillId="0" borderId="3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3" xfId="0" applyNumberFormat="1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top"/>
    </xf>
    <xf numFmtId="4" fontId="4" fillId="0" borderId="8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2" fontId="4" fillId="0" borderId="16" xfId="0" applyNumberFormat="1" applyFont="1" applyFill="1" applyBorder="1" applyAlignment="1">
      <alignment horizontal="center" vertical="top"/>
    </xf>
    <xf numFmtId="2" fontId="4" fillId="0" borderId="10" xfId="0" applyNumberFormat="1" applyFont="1" applyFill="1" applyBorder="1" applyAlignment="1">
      <alignment horizontal="center" vertical="top"/>
    </xf>
    <xf numFmtId="43" fontId="3" fillId="0" borderId="8" xfId="0" applyNumberFormat="1" applyFont="1" applyFill="1" applyBorder="1" applyAlignment="1">
      <alignment horizontal="center" vertical="top"/>
    </xf>
    <xf numFmtId="43" fontId="3" fillId="0" borderId="6" xfId="0" applyNumberFormat="1" applyFont="1" applyFill="1" applyBorder="1" applyAlignment="1">
      <alignment horizontal="center" vertical="top"/>
    </xf>
    <xf numFmtId="43" fontId="3" fillId="0" borderId="3" xfId="0" applyNumberFormat="1" applyFont="1" applyFill="1" applyBorder="1" applyAlignment="1">
      <alignment horizontal="center" vertical="top"/>
    </xf>
    <xf numFmtId="4" fontId="3" fillId="0" borderId="16" xfId="0" applyNumberFormat="1" applyFont="1" applyFill="1" applyBorder="1" applyAlignment="1">
      <alignment horizontal="center" vertical="top" wrapText="1"/>
    </xf>
    <xf numFmtId="4" fontId="3" fillId="0" borderId="10" xfId="0" applyNumberFormat="1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8" fontId="3" fillId="0" borderId="8" xfId="0" applyNumberFormat="1" applyFont="1" applyFill="1" applyBorder="1" applyAlignment="1">
      <alignment horizontal="center" vertical="top" wrapText="1"/>
    </xf>
    <xf numFmtId="168" fontId="3" fillId="0" borderId="6" xfId="0" applyNumberFormat="1" applyFont="1" applyFill="1" applyBorder="1" applyAlignment="1">
      <alignment horizontal="center" vertical="top" wrapText="1"/>
    </xf>
    <xf numFmtId="168" fontId="3" fillId="0" borderId="3" xfId="0" applyNumberFormat="1" applyFont="1" applyFill="1" applyBorder="1" applyAlignment="1">
      <alignment horizontal="center"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RMMKR~1/LOCALS~1/Temp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tabSelected="1" topLeftCell="A64" zoomScaleNormal="100" zoomScaleSheetLayoutView="80" workbookViewId="0">
      <selection activeCell="D172" sqref="D172"/>
    </sheetView>
  </sheetViews>
  <sheetFormatPr defaultRowHeight="13.5" x14ac:dyDescent="0.25"/>
  <cols>
    <col min="1" max="1" width="8.42578125" style="40" customWidth="1"/>
    <col min="2" max="2" width="8.42578125" style="7" customWidth="1"/>
    <col min="3" max="3" width="8.5703125" style="7" customWidth="1"/>
    <col min="4" max="4" width="51.140625" style="6" customWidth="1"/>
    <col min="5" max="5" width="13" style="7" customWidth="1"/>
    <col min="6" max="6" width="13" style="1" customWidth="1"/>
    <col min="7" max="7" width="13.42578125" style="1" customWidth="1"/>
    <col min="8" max="8" width="8.42578125" style="1" customWidth="1"/>
    <col min="9" max="9" width="13.140625" style="1" customWidth="1"/>
    <col min="10" max="16384" width="9.140625" style="1"/>
  </cols>
  <sheetData>
    <row r="1" spans="1:12" s="10" customFormat="1" ht="11.25" customHeight="1" x14ac:dyDescent="0.25">
      <c r="A1" s="36"/>
      <c r="B1" s="29"/>
      <c r="C1" s="29"/>
      <c r="D1" s="9"/>
      <c r="E1" s="9"/>
      <c r="F1" s="9"/>
      <c r="H1" s="11"/>
    </row>
    <row r="2" spans="1:12" s="10" customFormat="1" ht="12" customHeight="1" x14ac:dyDescent="0.25">
      <c r="A2" s="36"/>
      <c r="B2" s="29"/>
      <c r="C2" s="29"/>
      <c r="D2" s="9"/>
      <c r="E2" s="9"/>
      <c r="F2" s="9"/>
      <c r="H2" s="11"/>
    </row>
    <row r="3" spans="1:12" s="10" customFormat="1" ht="15.75" customHeight="1" x14ac:dyDescent="0.3">
      <c r="A3" s="143" t="s">
        <v>90</v>
      </c>
      <c r="B3" s="143"/>
      <c r="C3" s="143"/>
      <c r="D3" s="143"/>
      <c r="E3" s="143"/>
      <c r="F3" s="143"/>
      <c r="G3" s="143"/>
      <c r="H3" s="143"/>
    </row>
    <row r="4" spans="1:12" s="10" customFormat="1" x14ac:dyDescent="0.25">
      <c r="A4" s="37"/>
      <c r="B4" s="30"/>
      <c r="C4" s="30"/>
    </row>
    <row r="5" spans="1:12" s="10" customFormat="1" x14ac:dyDescent="0.25">
      <c r="A5" s="36"/>
      <c r="B5" s="29"/>
      <c r="C5" s="29"/>
      <c r="D5" s="9"/>
      <c r="E5" s="9"/>
      <c r="F5" s="9"/>
      <c r="G5" s="9"/>
      <c r="H5" s="13"/>
    </row>
    <row r="6" spans="1:12" s="10" customFormat="1" x14ac:dyDescent="0.25">
      <c r="A6" s="36"/>
      <c r="B6" s="29"/>
      <c r="C6" s="29"/>
      <c r="D6" s="9"/>
      <c r="E6" s="9"/>
      <c r="F6" s="9"/>
      <c r="G6" s="11" t="s">
        <v>91</v>
      </c>
      <c r="H6" s="13"/>
    </row>
    <row r="7" spans="1:12" s="15" customFormat="1" ht="46.5" customHeight="1" x14ac:dyDescent="0.25">
      <c r="A7" s="14" t="s">
        <v>40</v>
      </c>
      <c r="B7" s="31"/>
      <c r="C7" s="31" t="s">
        <v>41</v>
      </c>
      <c r="D7" s="14" t="s">
        <v>43</v>
      </c>
      <c r="E7" s="14" t="s">
        <v>92</v>
      </c>
      <c r="F7" s="14" t="s">
        <v>37</v>
      </c>
      <c r="G7" s="14" t="s">
        <v>93</v>
      </c>
      <c r="H7" s="14" t="s">
        <v>94</v>
      </c>
    </row>
    <row r="8" spans="1:12" s="12" customFormat="1" ht="42.75" customHeight="1" x14ac:dyDescent="0.25">
      <c r="A8" s="16" t="s">
        <v>103</v>
      </c>
      <c r="B8" s="16" t="s">
        <v>42</v>
      </c>
      <c r="C8" s="16" t="s">
        <v>95</v>
      </c>
      <c r="D8" s="17"/>
      <c r="E8" s="17"/>
      <c r="F8" s="17"/>
      <c r="G8" s="17"/>
      <c r="H8" s="18"/>
    </row>
    <row r="9" spans="1:12" s="20" customFormat="1" ht="24" customHeight="1" x14ac:dyDescent="0.2">
      <c r="A9" s="85">
        <v>1001</v>
      </c>
      <c r="B9" s="51"/>
      <c r="C9" s="56"/>
      <c r="D9" s="19" t="s">
        <v>44</v>
      </c>
      <c r="E9" s="75"/>
      <c r="F9" s="59"/>
      <c r="G9" s="59"/>
      <c r="H9" s="59"/>
    </row>
    <row r="10" spans="1:12" s="6" customFormat="1" ht="34.5" customHeight="1" x14ac:dyDescent="0.2">
      <c r="A10" s="116"/>
      <c r="B10" s="149"/>
      <c r="C10" s="151"/>
      <c r="D10" s="3" t="s">
        <v>9</v>
      </c>
      <c r="E10" s="122">
        <f>E16+E21</f>
        <v>1100872.8999999999</v>
      </c>
      <c r="F10" s="103">
        <f>F16+F21</f>
        <v>1579893.7</v>
      </c>
      <c r="G10" s="103">
        <f>G16+G21</f>
        <v>1468879.2799999998</v>
      </c>
      <c r="H10" s="114">
        <f>G10/F10*100</f>
        <v>92.973298140248289</v>
      </c>
    </row>
    <row r="11" spans="1:12" s="6" customFormat="1" ht="16.5" customHeight="1" x14ac:dyDescent="0.2">
      <c r="A11" s="117"/>
      <c r="B11" s="150"/>
      <c r="C11" s="152"/>
      <c r="D11" s="62" t="s">
        <v>45</v>
      </c>
      <c r="E11" s="123"/>
      <c r="F11" s="104"/>
      <c r="G11" s="104"/>
      <c r="H11" s="107"/>
    </row>
    <row r="12" spans="1:12" s="6" customFormat="1" ht="64.5" customHeight="1" x14ac:dyDescent="0.2">
      <c r="A12" s="117"/>
      <c r="B12" s="150"/>
      <c r="C12" s="152"/>
      <c r="D12" s="3" t="s">
        <v>122</v>
      </c>
      <c r="E12" s="123"/>
      <c r="F12" s="104"/>
      <c r="G12" s="104"/>
      <c r="H12" s="107"/>
    </row>
    <row r="13" spans="1:12" s="6" customFormat="1" ht="16.5" customHeight="1" x14ac:dyDescent="0.2">
      <c r="A13" s="117"/>
      <c r="B13" s="150"/>
      <c r="C13" s="152"/>
      <c r="D13" s="62" t="s">
        <v>46</v>
      </c>
      <c r="E13" s="123"/>
      <c r="F13" s="104"/>
      <c r="G13" s="104"/>
      <c r="H13" s="107"/>
    </row>
    <row r="14" spans="1:12" s="6" customFormat="1" ht="51" customHeight="1" x14ac:dyDescent="0.2">
      <c r="A14" s="117"/>
      <c r="B14" s="150"/>
      <c r="C14" s="152"/>
      <c r="D14" s="3" t="s">
        <v>47</v>
      </c>
      <c r="E14" s="123"/>
      <c r="F14" s="104"/>
      <c r="G14" s="104"/>
      <c r="H14" s="107"/>
      <c r="I14" s="3"/>
      <c r="J14" s="3"/>
      <c r="K14" s="3"/>
      <c r="L14" s="3"/>
    </row>
    <row r="15" spans="1:12" s="6" customFormat="1" ht="19.5" customHeight="1" x14ac:dyDescent="0.2">
      <c r="A15" s="117"/>
      <c r="B15" s="87"/>
      <c r="C15" s="87"/>
      <c r="D15" s="88" t="s">
        <v>48</v>
      </c>
      <c r="E15" s="89"/>
      <c r="F15" s="90"/>
      <c r="G15" s="90"/>
      <c r="H15" s="91"/>
    </row>
    <row r="16" spans="1:12" s="6" customFormat="1" ht="57" customHeight="1" x14ac:dyDescent="0.2">
      <c r="A16" s="117"/>
      <c r="B16" s="67" t="s">
        <v>2</v>
      </c>
      <c r="C16" s="35" t="s">
        <v>38</v>
      </c>
      <c r="D16" s="57" t="s">
        <v>10</v>
      </c>
      <c r="E16" s="119">
        <v>1090872.8999999999</v>
      </c>
      <c r="F16" s="111">
        <f>E16+479020.8</f>
        <v>1569893.7</v>
      </c>
      <c r="G16" s="111">
        <v>1458884.39</v>
      </c>
      <c r="H16" s="108">
        <f>G16/F16*100</f>
        <v>92.928864546688729</v>
      </c>
    </row>
    <row r="17" spans="1:12" s="6" customFormat="1" ht="23.25" customHeight="1" x14ac:dyDescent="0.2">
      <c r="A17" s="117"/>
      <c r="B17" s="43"/>
      <c r="C17" s="32" t="s">
        <v>29</v>
      </c>
      <c r="D17" s="2" t="s">
        <v>49</v>
      </c>
      <c r="E17" s="120"/>
      <c r="F17" s="112"/>
      <c r="G17" s="112"/>
      <c r="H17" s="109"/>
    </row>
    <row r="18" spans="1:12" s="6" customFormat="1" ht="68.25" customHeight="1" x14ac:dyDescent="0.2">
      <c r="A18" s="117"/>
      <c r="B18" s="43"/>
      <c r="C18" s="32"/>
      <c r="D18" s="82" t="s">
        <v>122</v>
      </c>
      <c r="E18" s="120"/>
      <c r="F18" s="112"/>
      <c r="G18" s="112"/>
      <c r="H18" s="109"/>
    </row>
    <row r="19" spans="1:12" s="6" customFormat="1" ht="20.25" customHeight="1" x14ac:dyDescent="0.2">
      <c r="A19" s="117"/>
      <c r="B19" s="43"/>
      <c r="C19" s="32"/>
      <c r="D19" s="2" t="s">
        <v>50</v>
      </c>
      <c r="E19" s="120"/>
      <c r="F19" s="112"/>
      <c r="G19" s="112"/>
      <c r="H19" s="109"/>
    </row>
    <row r="20" spans="1:12" s="6" customFormat="1" ht="20.25" customHeight="1" x14ac:dyDescent="0.2">
      <c r="A20" s="117"/>
      <c r="B20" s="44"/>
      <c r="C20" s="33"/>
      <c r="D20" s="4" t="s">
        <v>11</v>
      </c>
      <c r="E20" s="121"/>
      <c r="F20" s="113"/>
      <c r="G20" s="113"/>
      <c r="H20" s="110"/>
    </row>
    <row r="21" spans="1:12" s="6" customFormat="1" ht="51" customHeight="1" x14ac:dyDescent="0.2">
      <c r="A21" s="117"/>
      <c r="B21" s="67" t="s">
        <v>60</v>
      </c>
      <c r="C21" s="35" t="s">
        <v>29</v>
      </c>
      <c r="D21" s="82" t="s">
        <v>12</v>
      </c>
      <c r="E21" s="119">
        <v>10000</v>
      </c>
      <c r="F21" s="111">
        <f>E21</f>
        <v>10000</v>
      </c>
      <c r="G21" s="128">
        <v>9994.89</v>
      </c>
      <c r="H21" s="108">
        <f>G21/F21*100</f>
        <v>99.948899999999995</v>
      </c>
    </row>
    <row r="22" spans="1:12" s="6" customFormat="1" ht="21.75" customHeight="1" x14ac:dyDescent="0.2">
      <c r="A22" s="117"/>
      <c r="B22" s="43"/>
      <c r="C22" s="32"/>
      <c r="D22" s="2" t="s">
        <v>49</v>
      </c>
      <c r="E22" s="120"/>
      <c r="F22" s="112"/>
      <c r="G22" s="129"/>
      <c r="H22" s="109"/>
    </row>
    <row r="23" spans="1:12" s="6" customFormat="1" ht="81" customHeight="1" x14ac:dyDescent="0.2">
      <c r="A23" s="117"/>
      <c r="B23" s="43"/>
      <c r="C23" s="32"/>
      <c r="D23" s="82" t="s">
        <v>123</v>
      </c>
      <c r="E23" s="120"/>
      <c r="F23" s="112"/>
      <c r="G23" s="129"/>
      <c r="H23" s="109"/>
    </row>
    <row r="24" spans="1:12" s="6" customFormat="1" ht="18.75" customHeight="1" x14ac:dyDescent="0.2">
      <c r="A24" s="117"/>
      <c r="B24" s="43"/>
      <c r="C24" s="32"/>
      <c r="D24" s="2" t="s">
        <v>50</v>
      </c>
      <c r="E24" s="120"/>
      <c r="F24" s="112"/>
      <c r="G24" s="129"/>
      <c r="H24" s="109"/>
    </row>
    <row r="25" spans="1:12" s="6" customFormat="1" ht="47.25" customHeight="1" x14ac:dyDescent="0.2">
      <c r="A25" s="118"/>
      <c r="B25" s="44"/>
      <c r="C25" s="33"/>
      <c r="D25" s="4" t="s">
        <v>106</v>
      </c>
      <c r="E25" s="121"/>
      <c r="F25" s="113"/>
      <c r="G25" s="130"/>
      <c r="H25" s="110"/>
    </row>
    <row r="26" spans="1:12" s="20" customFormat="1" ht="22.5" customHeight="1" x14ac:dyDescent="0.2">
      <c r="A26" s="85">
        <v>1015</v>
      </c>
      <c r="B26" s="51"/>
      <c r="C26" s="56"/>
      <c r="D26" s="19" t="s">
        <v>44</v>
      </c>
      <c r="E26" s="94"/>
      <c r="F26" s="27"/>
      <c r="G26" s="27"/>
      <c r="H26" s="28"/>
    </row>
    <row r="27" spans="1:12" s="6" customFormat="1" ht="21" customHeight="1" x14ac:dyDescent="0.2">
      <c r="A27" s="116"/>
      <c r="B27" s="77"/>
      <c r="C27" s="45"/>
      <c r="D27" s="66" t="s">
        <v>33</v>
      </c>
      <c r="E27" s="96">
        <f>E33</f>
        <v>26352</v>
      </c>
      <c r="F27" s="96">
        <f>F33</f>
        <v>20552</v>
      </c>
      <c r="G27" s="96">
        <f>G33</f>
        <v>20518.23</v>
      </c>
      <c r="H27" s="96">
        <f>G27/F27*100</f>
        <v>99.835685091475284</v>
      </c>
    </row>
    <row r="28" spans="1:12" s="6" customFormat="1" ht="21.75" customHeight="1" x14ac:dyDescent="0.2">
      <c r="A28" s="117"/>
      <c r="B28" s="52"/>
      <c r="C28" s="32"/>
      <c r="D28" s="93" t="s">
        <v>45</v>
      </c>
      <c r="E28" s="81"/>
      <c r="F28" s="81"/>
      <c r="G28" s="81"/>
      <c r="H28" s="81"/>
    </row>
    <row r="29" spans="1:12" s="6" customFormat="1" ht="42" customHeight="1" x14ac:dyDescent="0.2">
      <c r="A29" s="117"/>
      <c r="B29" s="52"/>
      <c r="C29" s="32"/>
      <c r="D29" s="66" t="s">
        <v>104</v>
      </c>
      <c r="E29" s="81"/>
      <c r="F29" s="81"/>
      <c r="G29" s="81"/>
      <c r="H29" s="81"/>
    </row>
    <row r="30" spans="1:12" s="6" customFormat="1" ht="20.25" customHeight="1" x14ac:dyDescent="0.2">
      <c r="A30" s="117"/>
      <c r="B30" s="52"/>
      <c r="C30" s="32"/>
      <c r="D30" s="62" t="s">
        <v>46</v>
      </c>
      <c r="E30" s="97"/>
      <c r="F30" s="97"/>
      <c r="G30" s="97"/>
      <c r="H30" s="97"/>
    </row>
    <row r="31" spans="1:12" s="6" customFormat="1" ht="23.25" customHeight="1" x14ac:dyDescent="0.2">
      <c r="A31" s="117"/>
      <c r="B31" s="52"/>
      <c r="C31" s="32"/>
      <c r="D31" s="82" t="s">
        <v>76</v>
      </c>
      <c r="E31" s="81"/>
      <c r="F31" s="81"/>
      <c r="G31" s="81"/>
      <c r="H31" s="81"/>
      <c r="I31" s="3"/>
      <c r="J31" s="3"/>
      <c r="K31" s="3"/>
      <c r="L31" s="3"/>
    </row>
    <row r="32" spans="1:12" s="6" customFormat="1" ht="20.25" customHeight="1" x14ac:dyDescent="0.2">
      <c r="A32" s="117"/>
      <c r="B32" s="87"/>
      <c r="C32" s="87"/>
      <c r="D32" s="88" t="s">
        <v>51</v>
      </c>
      <c r="E32" s="98"/>
      <c r="F32" s="98"/>
      <c r="G32" s="98"/>
      <c r="H32" s="98"/>
    </row>
    <row r="33" spans="1:8" s="6" customFormat="1" ht="38.25" customHeight="1" x14ac:dyDescent="0.2">
      <c r="A33" s="117"/>
      <c r="B33" s="67" t="s">
        <v>34</v>
      </c>
      <c r="C33" s="35" t="s">
        <v>39</v>
      </c>
      <c r="D33" s="57" t="s">
        <v>35</v>
      </c>
      <c r="E33" s="95">
        <v>26352</v>
      </c>
      <c r="F33" s="92">
        <v>20552</v>
      </c>
      <c r="G33" s="48">
        <v>20518.23</v>
      </c>
      <c r="H33" s="49">
        <f>G33/F33*100</f>
        <v>99.835685091475284</v>
      </c>
    </row>
    <row r="34" spans="1:8" s="6" customFormat="1" ht="21" customHeight="1" x14ac:dyDescent="0.2">
      <c r="A34" s="117"/>
      <c r="B34" s="43"/>
      <c r="C34" s="32"/>
      <c r="D34" s="8" t="s">
        <v>36</v>
      </c>
      <c r="E34" s="80"/>
      <c r="F34" s="80"/>
      <c r="G34" s="46"/>
      <c r="H34" s="41"/>
    </row>
    <row r="35" spans="1:8" s="6" customFormat="1" ht="69" customHeight="1" x14ac:dyDescent="0.2">
      <c r="A35" s="118"/>
      <c r="B35" s="44"/>
      <c r="C35" s="33"/>
      <c r="D35" s="58" t="s">
        <v>121</v>
      </c>
      <c r="E35" s="25"/>
      <c r="F35" s="25"/>
      <c r="G35" s="47"/>
      <c r="H35" s="24"/>
    </row>
    <row r="36" spans="1:8" s="20" customFormat="1" ht="22.5" customHeight="1" x14ac:dyDescent="0.2">
      <c r="A36" s="86">
        <v>1043</v>
      </c>
      <c r="B36" s="51"/>
      <c r="C36" s="56"/>
      <c r="D36" s="19" t="s">
        <v>44</v>
      </c>
      <c r="E36" s="74"/>
      <c r="F36" s="60"/>
      <c r="G36" s="60"/>
      <c r="H36" s="61"/>
    </row>
    <row r="37" spans="1:8" s="6" customFormat="1" ht="28.5" customHeight="1" x14ac:dyDescent="0.2">
      <c r="A37" s="116"/>
      <c r="B37" s="77"/>
      <c r="C37" s="45"/>
      <c r="D37" s="3" t="s">
        <v>52</v>
      </c>
      <c r="E37" s="103">
        <f>E43+E48+E53</f>
        <v>230000</v>
      </c>
      <c r="F37" s="103">
        <f>F43+F48+F53</f>
        <v>286781</v>
      </c>
      <c r="G37" s="103">
        <f>G43+G48+G53</f>
        <v>269281</v>
      </c>
      <c r="H37" s="114">
        <f>G37/G37*100</f>
        <v>100</v>
      </c>
    </row>
    <row r="38" spans="1:8" s="6" customFormat="1" ht="20.25" customHeight="1" x14ac:dyDescent="0.2">
      <c r="A38" s="117"/>
      <c r="B38" s="52"/>
      <c r="C38" s="32"/>
      <c r="D38" s="62" t="s">
        <v>45</v>
      </c>
      <c r="E38" s="104"/>
      <c r="F38" s="104"/>
      <c r="G38" s="104"/>
      <c r="H38" s="107"/>
    </row>
    <row r="39" spans="1:8" s="6" customFormat="1" ht="77.25" customHeight="1" x14ac:dyDescent="0.2">
      <c r="A39" s="117"/>
      <c r="B39" s="52"/>
      <c r="C39" s="32"/>
      <c r="D39" s="3" t="s">
        <v>124</v>
      </c>
      <c r="E39" s="104"/>
      <c r="F39" s="104"/>
      <c r="G39" s="104"/>
      <c r="H39" s="107"/>
    </row>
    <row r="40" spans="1:8" s="6" customFormat="1" ht="21" customHeight="1" x14ac:dyDescent="0.2">
      <c r="A40" s="117"/>
      <c r="B40" s="52"/>
      <c r="C40" s="32"/>
      <c r="D40" s="62" t="s">
        <v>46</v>
      </c>
      <c r="E40" s="104"/>
      <c r="F40" s="104"/>
      <c r="G40" s="104"/>
      <c r="H40" s="107"/>
    </row>
    <row r="41" spans="1:8" s="6" customFormat="1" ht="21" customHeight="1" x14ac:dyDescent="0.2">
      <c r="A41" s="117"/>
      <c r="B41" s="52"/>
      <c r="C41" s="32"/>
      <c r="D41" s="3" t="s">
        <v>13</v>
      </c>
      <c r="E41" s="104"/>
      <c r="F41" s="104"/>
      <c r="G41" s="104"/>
      <c r="H41" s="107"/>
    </row>
    <row r="42" spans="1:8" s="6" customFormat="1" ht="21" customHeight="1" x14ac:dyDescent="0.2">
      <c r="A42" s="117"/>
      <c r="B42" s="87"/>
      <c r="C42" s="87"/>
      <c r="D42" s="88" t="s">
        <v>48</v>
      </c>
      <c r="E42" s="89"/>
      <c r="F42" s="90"/>
      <c r="G42" s="90"/>
      <c r="H42" s="91"/>
    </row>
    <row r="43" spans="1:8" s="6" customFormat="1" ht="53.25" customHeight="1" x14ac:dyDescent="0.2">
      <c r="A43" s="117"/>
      <c r="B43" s="76" t="s">
        <v>0</v>
      </c>
      <c r="C43" s="38" t="s">
        <v>30</v>
      </c>
      <c r="D43" s="3" t="s">
        <v>14</v>
      </c>
      <c r="E43" s="120">
        <v>80000</v>
      </c>
      <c r="F43" s="112">
        <v>88597</v>
      </c>
      <c r="G43" s="112">
        <v>88597</v>
      </c>
      <c r="H43" s="109">
        <f>G43/F43*100</f>
        <v>100</v>
      </c>
    </row>
    <row r="44" spans="1:8" s="6" customFormat="1" ht="18.75" customHeight="1" x14ac:dyDescent="0.2">
      <c r="A44" s="117"/>
      <c r="B44" s="43"/>
      <c r="C44" s="32"/>
      <c r="D44" s="2" t="s">
        <v>49</v>
      </c>
      <c r="E44" s="120"/>
      <c r="F44" s="112"/>
      <c r="G44" s="112"/>
      <c r="H44" s="109"/>
    </row>
    <row r="45" spans="1:8" s="6" customFormat="1" ht="158.25" customHeight="1" x14ac:dyDescent="0.2">
      <c r="A45" s="117"/>
      <c r="B45" s="43"/>
      <c r="C45" s="32"/>
      <c r="D45" s="3" t="s">
        <v>125</v>
      </c>
      <c r="E45" s="120"/>
      <c r="F45" s="112"/>
      <c r="G45" s="112"/>
      <c r="H45" s="109"/>
    </row>
    <row r="46" spans="1:8" s="6" customFormat="1" ht="24" customHeight="1" x14ac:dyDescent="0.2">
      <c r="A46" s="117"/>
      <c r="B46" s="43"/>
      <c r="C46" s="32"/>
      <c r="D46" s="2" t="s">
        <v>50</v>
      </c>
      <c r="E46" s="120"/>
      <c r="F46" s="112"/>
      <c r="G46" s="112"/>
      <c r="H46" s="109"/>
    </row>
    <row r="47" spans="1:8" s="6" customFormat="1" ht="21.75" customHeight="1" x14ac:dyDescent="0.2">
      <c r="A47" s="117"/>
      <c r="B47" s="44"/>
      <c r="C47" s="33"/>
      <c r="D47" s="4" t="s">
        <v>61</v>
      </c>
      <c r="E47" s="121"/>
      <c r="F47" s="113"/>
      <c r="G47" s="113"/>
      <c r="H47" s="110"/>
    </row>
    <row r="48" spans="1:8" s="6" customFormat="1" ht="57.75" customHeight="1" x14ac:dyDescent="0.2">
      <c r="A48" s="117"/>
      <c r="B48" s="35" t="s">
        <v>2</v>
      </c>
      <c r="C48" s="35" t="s">
        <v>30</v>
      </c>
      <c r="D48" s="57" t="s">
        <v>107</v>
      </c>
      <c r="E48" s="119">
        <v>150000</v>
      </c>
      <c r="F48" s="111">
        <v>150000</v>
      </c>
      <c r="G48" s="111">
        <v>132500</v>
      </c>
      <c r="H48" s="108">
        <f>G48/F48*100</f>
        <v>88.333333333333329</v>
      </c>
    </row>
    <row r="49" spans="1:8" s="6" customFormat="1" ht="21" customHeight="1" x14ac:dyDescent="0.2">
      <c r="A49" s="117"/>
      <c r="B49" s="32"/>
      <c r="C49" s="32"/>
      <c r="D49" s="2" t="s">
        <v>49</v>
      </c>
      <c r="E49" s="120"/>
      <c r="F49" s="112"/>
      <c r="G49" s="112"/>
      <c r="H49" s="109"/>
    </row>
    <row r="50" spans="1:8" s="6" customFormat="1" ht="102.75" customHeight="1" x14ac:dyDescent="0.2">
      <c r="A50" s="117"/>
      <c r="B50" s="32"/>
      <c r="C50" s="32"/>
      <c r="D50" s="82" t="s">
        <v>120</v>
      </c>
      <c r="E50" s="120"/>
      <c r="F50" s="112"/>
      <c r="G50" s="112"/>
      <c r="H50" s="109"/>
    </row>
    <row r="51" spans="1:8" s="6" customFormat="1" x14ac:dyDescent="0.2">
      <c r="A51" s="117"/>
      <c r="B51" s="32"/>
      <c r="C51" s="32"/>
      <c r="D51" s="2" t="s">
        <v>50</v>
      </c>
      <c r="E51" s="120"/>
      <c r="F51" s="112"/>
      <c r="G51" s="112"/>
      <c r="H51" s="109"/>
    </row>
    <row r="52" spans="1:8" s="6" customFormat="1" ht="28.5" customHeight="1" x14ac:dyDescent="0.2">
      <c r="A52" s="117"/>
      <c r="B52" s="33"/>
      <c r="C52" s="33"/>
      <c r="D52" s="4" t="s">
        <v>62</v>
      </c>
      <c r="E52" s="121"/>
      <c r="F52" s="113"/>
      <c r="G52" s="113"/>
      <c r="H52" s="110"/>
    </row>
    <row r="53" spans="1:8" s="6" customFormat="1" ht="45" customHeight="1" x14ac:dyDescent="0.2">
      <c r="A53" s="117"/>
      <c r="B53" s="35" t="s">
        <v>8</v>
      </c>
      <c r="C53" s="35" t="s">
        <v>84</v>
      </c>
      <c r="D53" s="83" t="s">
        <v>108</v>
      </c>
      <c r="E53" s="125">
        <v>0</v>
      </c>
      <c r="F53" s="111">
        <v>48184</v>
      </c>
      <c r="G53" s="111">
        <v>48184</v>
      </c>
      <c r="H53" s="108">
        <f>G53/F53*100</f>
        <v>100</v>
      </c>
    </row>
    <row r="54" spans="1:8" s="6" customFormat="1" ht="20.25" customHeight="1" x14ac:dyDescent="0.2">
      <c r="A54" s="117"/>
      <c r="B54" s="32"/>
      <c r="C54" s="32"/>
      <c r="D54" s="2" t="s">
        <v>49</v>
      </c>
      <c r="E54" s="126"/>
      <c r="F54" s="112"/>
      <c r="G54" s="112"/>
      <c r="H54" s="109"/>
    </row>
    <row r="55" spans="1:8" s="6" customFormat="1" ht="96" customHeight="1" x14ac:dyDescent="0.2">
      <c r="A55" s="117"/>
      <c r="B55" s="32"/>
      <c r="C55" s="32"/>
      <c r="D55" s="84" t="s">
        <v>109</v>
      </c>
      <c r="E55" s="126"/>
      <c r="F55" s="112"/>
      <c r="G55" s="112"/>
      <c r="H55" s="109"/>
    </row>
    <row r="56" spans="1:8" s="6" customFormat="1" ht="19.5" customHeight="1" x14ac:dyDescent="0.2">
      <c r="A56" s="117"/>
      <c r="B56" s="32"/>
      <c r="C56" s="32"/>
      <c r="D56" s="2" t="s">
        <v>50</v>
      </c>
      <c r="E56" s="126"/>
      <c r="F56" s="112"/>
      <c r="G56" s="112"/>
      <c r="H56" s="109"/>
    </row>
    <row r="57" spans="1:8" s="6" customFormat="1" ht="30.75" customHeight="1" x14ac:dyDescent="0.2">
      <c r="A57" s="118"/>
      <c r="B57" s="33"/>
      <c r="C57" s="33"/>
      <c r="D57" s="79" t="s">
        <v>110</v>
      </c>
      <c r="E57" s="127"/>
      <c r="F57" s="113"/>
      <c r="G57" s="113"/>
      <c r="H57" s="110"/>
    </row>
    <row r="58" spans="1:8" s="20" customFormat="1" ht="22.5" customHeight="1" x14ac:dyDescent="0.2">
      <c r="A58" s="78">
        <v>1067</v>
      </c>
      <c r="B58" s="51"/>
      <c r="C58" s="56"/>
      <c r="D58" s="19" t="s">
        <v>44</v>
      </c>
      <c r="E58" s="74"/>
      <c r="F58" s="27"/>
      <c r="G58" s="27"/>
      <c r="H58" s="28"/>
    </row>
    <row r="59" spans="1:8" s="6" customFormat="1" ht="54.75" customHeight="1" x14ac:dyDescent="0.2">
      <c r="A59" s="116"/>
      <c r="B59" s="45"/>
      <c r="C59" s="45"/>
      <c r="D59" s="58" t="s">
        <v>119</v>
      </c>
      <c r="E59" s="103">
        <f>E65+E70+E75+E80+E85</f>
        <v>259100</v>
      </c>
      <c r="F59" s="122">
        <f>F65+F70+F75+F80+F85</f>
        <v>259100</v>
      </c>
      <c r="G59" s="103">
        <f>G65+G70+G75+G80+G85</f>
        <v>179415.16999999998</v>
      </c>
      <c r="H59" s="114">
        <f>G59/F59*100</f>
        <v>69.245530683133921</v>
      </c>
    </row>
    <row r="60" spans="1:8" s="6" customFormat="1" ht="20.25" customHeight="1" x14ac:dyDescent="0.2">
      <c r="A60" s="117"/>
      <c r="B60" s="32"/>
      <c r="C60" s="32"/>
      <c r="D60" s="62" t="s">
        <v>45</v>
      </c>
      <c r="E60" s="104"/>
      <c r="F60" s="123"/>
      <c r="G60" s="104"/>
      <c r="H60" s="107"/>
    </row>
    <row r="61" spans="1:8" s="6" customFormat="1" ht="111.75" customHeight="1" x14ac:dyDescent="0.2">
      <c r="A61" s="117"/>
      <c r="B61" s="32"/>
      <c r="C61" s="32"/>
      <c r="D61" s="3" t="s">
        <v>16</v>
      </c>
      <c r="E61" s="104"/>
      <c r="F61" s="123"/>
      <c r="G61" s="104"/>
      <c r="H61" s="107"/>
    </row>
    <row r="62" spans="1:8" s="6" customFormat="1" ht="21" customHeight="1" x14ac:dyDescent="0.2">
      <c r="A62" s="117"/>
      <c r="B62" s="32"/>
      <c r="C62" s="32"/>
      <c r="D62" s="62" t="s">
        <v>46</v>
      </c>
      <c r="E62" s="104"/>
      <c r="F62" s="123"/>
      <c r="G62" s="104"/>
      <c r="H62" s="107"/>
    </row>
    <row r="63" spans="1:8" s="6" customFormat="1" ht="36.75" customHeight="1" x14ac:dyDescent="0.2">
      <c r="A63" s="117"/>
      <c r="B63" s="32"/>
      <c r="C63" s="32"/>
      <c r="D63" s="3" t="s">
        <v>17</v>
      </c>
      <c r="E63" s="104"/>
      <c r="F63" s="123"/>
      <c r="G63" s="104"/>
      <c r="H63" s="107"/>
    </row>
    <row r="64" spans="1:8" s="6" customFormat="1" ht="20.25" customHeight="1" x14ac:dyDescent="0.2">
      <c r="A64" s="117"/>
      <c r="B64" s="99"/>
      <c r="C64" s="87"/>
      <c r="D64" s="100" t="s">
        <v>48</v>
      </c>
      <c r="E64" s="89"/>
      <c r="F64" s="90"/>
      <c r="G64" s="90"/>
      <c r="H64" s="91"/>
    </row>
    <row r="65" spans="1:8" s="6" customFormat="1" ht="56.25" customHeight="1" x14ac:dyDescent="0.2">
      <c r="A65" s="117"/>
      <c r="B65" s="38" t="s">
        <v>0</v>
      </c>
      <c r="C65" s="38" t="s">
        <v>29</v>
      </c>
      <c r="D65" s="21" t="s">
        <v>15</v>
      </c>
      <c r="E65" s="120">
        <v>14300</v>
      </c>
      <c r="F65" s="111">
        <v>14300</v>
      </c>
      <c r="G65" s="111">
        <v>14300</v>
      </c>
      <c r="H65" s="108">
        <f>G65/F65*100</f>
        <v>100</v>
      </c>
    </row>
    <row r="66" spans="1:8" s="6" customFormat="1" ht="20.25" customHeight="1" x14ac:dyDescent="0.2">
      <c r="A66" s="117"/>
      <c r="B66" s="32"/>
      <c r="C66" s="32"/>
      <c r="D66" s="2" t="s">
        <v>49</v>
      </c>
      <c r="E66" s="120"/>
      <c r="F66" s="112"/>
      <c r="G66" s="112"/>
      <c r="H66" s="109"/>
    </row>
    <row r="67" spans="1:8" s="6" customFormat="1" ht="117" customHeight="1" x14ac:dyDescent="0.2">
      <c r="A67" s="117"/>
      <c r="B67" s="32"/>
      <c r="C67" s="32"/>
      <c r="D67" s="3" t="s">
        <v>118</v>
      </c>
      <c r="E67" s="120"/>
      <c r="F67" s="112"/>
      <c r="G67" s="112"/>
      <c r="H67" s="109"/>
    </row>
    <row r="68" spans="1:8" s="6" customFormat="1" ht="21.75" customHeight="1" x14ac:dyDescent="0.2">
      <c r="A68" s="117"/>
      <c r="B68" s="32"/>
      <c r="C68" s="32"/>
      <c r="D68" s="2" t="s">
        <v>50</v>
      </c>
      <c r="E68" s="120"/>
      <c r="F68" s="112"/>
      <c r="G68" s="112"/>
      <c r="H68" s="109"/>
    </row>
    <row r="69" spans="1:8" s="6" customFormat="1" ht="18.75" customHeight="1" x14ac:dyDescent="0.2">
      <c r="A69" s="117"/>
      <c r="B69" s="33"/>
      <c r="C69" s="33"/>
      <c r="D69" s="5" t="s">
        <v>5</v>
      </c>
      <c r="E69" s="121"/>
      <c r="F69" s="113"/>
      <c r="G69" s="113"/>
      <c r="H69" s="110"/>
    </row>
    <row r="70" spans="1:8" s="6" customFormat="1" ht="51.75" customHeight="1" x14ac:dyDescent="0.2">
      <c r="A70" s="117"/>
      <c r="B70" s="35" t="s">
        <v>1</v>
      </c>
      <c r="C70" s="35" t="s">
        <v>29</v>
      </c>
      <c r="D70" s="21" t="s">
        <v>77</v>
      </c>
      <c r="E70" s="119">
        <v>13900</v>
      </c>
      <c r="F70" s="111">
        <v>13900</v>
      </c>
      <c r="G70" s="111">
        <v>13900</v>
      </c>
      <c r="H70" s="108">
        <f>G70/F70*100</f>
        <v>100</v>
      </c>
    </row>
    <row r="71" spans="1:8" s="6" customFormat="1" ht="20.25" customHeight="1" x14ac:dyDescent="0.2">
      <c r="A71" s="117"/>
      <c r="B71" s="32"/>
      <c r="C71" s="32"/>
      <c r="D71" s="2" t="s">
        <v>49</v>
      </c>
      <c r="E71" s="120"/>
      <c r="F71" s="112"/>
      <c r="G71" s="112"/>
      <c r="H71" s="109"/>
    </row>
    <row r="72" spans="1:8" s="6" customFormat="1" ht="153" customHeight="1" x14ac:dyDescent="0.2">
      <c r="A72" s="117"/>
      <c r="B72" s="32"/>
      <c r="C72" s="32"/>
      <c r="D72" s="3" t="s">
        <v>117</v>
      </c>
      <c r="E72" s="120"/>
      <c r="F72" s="112"/>
      <c r="G72" s="112"/>
      <c r="H72" s="109"/>
    </row>
    <row r="73" spans="1:8" s="6" customFormat="1" ht="22.5" customHeight="1" x14ac:dyDescent="0.2">
      <c r="A73" s="117"/>
      <c r="B73" s="32"/>
      <c r="C73" s="32"/>
      <c r="D73" s="2" t="s">
        <v>50</v>
      </c>
      <c r="E73" s="120"/>
      <c r="F73" s="112"/>
      <c r="G73" s="112"/>
      <c r="H73" s="109"/>
    </row>
    <row r="74" spans="1:8" s="6" customFormat="1" ht="22.5" customHeight="1" x14ac:dyDescent="0.2">
      <c r="A74" s="117"/>
      <c r="B74" s="32"/>
      <c r="C74" s="32"/>
      <c r="D74" s="5" t="s">
        <v>63</v>
      </c>
      <c r="E74" s="121"/>
      <c r="F74" s="113"/>
      <c r="G74" s="113"/>
      <c r="H74" s="110"/>
    </row>
    <row r="75" spans="1:8" s="6" customFormat="1" ht="48.75" customHeight="1" x14ac:dyDescent="0.2">
      <c r="A75" s="117"/>
      <c r="B75" s="50" t="s">
        <v>2</v>
      </c>
      <c r="C75" s="35" t="s">
        <v>29</v>
      </c>
      <c r="D75" s="68" t="s">
        <v>96</v>
      </c>
      <c r="E75" s="140">
        <v>30000</v>
      </c>
      <c r="F75" s="111">
        <v>30000</v>
      </c>
      <c r="G75" s="111">
        <v>9379.99</v>
      </c>
      <c r="H75" s="108">
        <f>G75/F75*100</f>
        <v>31.266633333333331</v>
      </c>
    </row>
    <row r="76" spans="1:8" s="6" customFormat="1" ht="20.25" customHeight="1" x14ac:dyDescent="0.2">
      <c r="A76" s="117"/>
      <c r="B76" s="42"/>
      <c r="C76" s="32"/>
      <c r="D76" s="55" t="s">
        <v>49</v>
      </c>
      <c r="E76" s="141"/>
      <c r="F76" s="112"/>
      <c r="G76" s="112"/>
      <c r="H76" s="109"/>
    </row>
    <row r="77" spans="1:8" s="6" customFormat="1" ht="139.5" customHeight="1" x14ac:dyDescent="0.2">
      <c r="A77" s="117"/>
      <c r="B77" s="42"/>
      <c r="C77" s="32"/>
      <c r="D77" s="69" t="s">
        <v>116</v>
      </c>
      <c r="E77" s="141"/>
      <c r="F77" s="112"/>
      <c r="G77" s="112"/>
      <c r="H77" s="109"/>
    </row>
    <row r="78" spans="1:8" s="6" customFormat="1" ht="21.75" customHeight="1" x14ac:dyDescent="0.2">
      <c r="A78" s="117"/>
      <c r="B78" s="42"/>
      <c r="C78" s="32"/>
      <c r="D78" s="55" t="s">
        <v>50</v>
      </c>
      <c r="E78" s="141"/>
      <c r="F78" s="112"/>
      <c r="G78" s="112"/>
      <c r="H78" s="109"/>
    </row>
    <row r="79" spans="1:8" s="6" customFormat="1" ht="48" customHeight="1" x14ac:dyDescent="0.2">
      <c r="A79" s="117"/>
      <c r="B79" s="42"/>
      <c r="C79" s="32"/>
      <c r="D79" s="70" t="s">
        <v>18</v>
      </c>
      <c r="E79" s="142"/>
      <c r="F79" s="113"/>
      <c r="G79" s="113"/>
      <c r="H79" s="110"/>
    </row>
    <row r="80" spans="1:8" s="6" customFormat="1" ht="26.25" customHeight="1" x14ac:dyDescent="0.2">
      <c r="A80" s="117"/>
      <c r="B80" s="50" t="s">
        <v>8</v>
      </c>
      <c r="C80" s="35" t="s">
        <v>29</v>
      </c>
      <c r="D80" s="3" t="s">
        <v>53</v>
      </c>
      <c r="E80" s="119">
        <v>200000</v>
      </c>
      <c r="F80" s="111">
        <v>200000</v>
      </c>
      <c r="G80" s="128">
        <v>141835.18</v>
      </c>
      <c r="H80" s="108">
        <f>G80/F80*100</f>
        <v>70.91758999999999</v>
      </c>
    </row>
    <row r="81" spans="1:8" s="6" customFormat="1" ht="21.75" customHeight="1" x14ac:dyDescent="0.2">
      <c r="A81" s="117"/>
      <c r="B81" s="42"/>
      <c r="C81" s="32"/>
      <c r="D81" s="55" t="s">
        <v>49</v>
      </c>
      <c r="E81" s="120"/>
      <c r="F81" s="112"/>
      <c r="G81" s="129"/>
      <c r="H81" s="109"/>
    </row>
    <row r="82" spans="1:8" s="6" customFormat="1" ht="68.25" customHeight="1" x14ac:dyDescent="0.2">
      <c r="A82" s="117"/>
      <c r="B82" s="42"/>
      <c r="C82" s="32"/>
      <c r="D82" s="3" t="s">
        <v>115</v>
      </c>
      <c r="E82" s="120"/>
      <c r="F82" s="112"/>
      <c r="G82" s="129"/>
      <c r="H82" s="109"/>
    </row>
    <row r="83" spans="1:8" s="6" customFormat="1" ht="20.25" customHeight="1" x14ac:dyDescent="0.2">
      <c r="A83" s="117"/>
      <c r="B83" s="42"/>
      <c r="C83" s="32"/>
      <c r="D83" s="55" t="s">
        <v>50</v>
      </c>
      <c r="E83" s="120"/>
      <c r="F83" s="112"/>
      <c r="G83" s="129"/>
      <c r="H83" s="109"/>
    </row>
    <row r="84" spans="1:8" s="6" customFormat="1" ht="48.75" customHeight="1" x14ac:dyDescent="0.2">
      <c r="A84" s="117"/>
      <c r="B84" s="34"/>
      <c r="C84" s="33"/>
      <c r="D84" s="71" t="s">
        <v>78</v>
      </c>
      <c r="E84" s="121"/>
      <c r="F84" s="113"/>
      <c r="G84" s="130"/>
      <c r="H84" s="110"/>
    </row>
    <row r="85" spans="1:8" s="6" customFormat="1" ht="59.25" customHeight="1" x14ac:dyDescent="0.2">
      <c r="A85" s="117"/>
      <c r="B85" s="42" t="s">
        <v>3</v>
      </c>
      <c r="C85" s="32" t="s">
        <v>29</v>
      </c>
      <c r="D85" s="3" t="s">
        <v>64</v>
      </c>
      <c r="E85" s="119">
        <v>900</v>
      </c>
      <c r="F85" s="111">
        <v>900</v>
      </c>
      <c r="G85" s="137">
        <v>0</v>
      </c>
      <c r="H85" s="108">
        <f>G85/F85*100</f>
        <v>0</v>
      </c>
    </row>
    <row r="86" spans="1:8" s="6" customFormat="1" ht="21" customHeight="1" x14ac:dyDescent="0.2">
      <c r="A86" s="117"/>
      <c r="B86" s="42"/>
      <c r="C86" s="32"/>
      <c r="D86" s="55" t="s">
        <v>49</v>
      </c>
      <c r="E86" s="120"/>
      <c r="F86" s="112"/>
      <c r="G86" s="138"/>
      <c r="H86" s="109"/>
    </row>
    <row r="87" spans="1:8" s="6" customFormat="1" ht="152.25" customHeight="1" x14ac:dyDescent="0.2">
      <c r="A87" s="117"/>
      <c r="B87" s="42"/>
      <c r="C87" s="32"/>
      <c r="D87" s="3" t="s">
        <v>105</v>
      </c>
      <c r="E87" s="120"/>
      <c r="F87" s="112"/>
      <c r="G87" s="138"/>
      <c r="H87" s="109"/>
    </row>
    <row r="88" spans="1:8" s="6" customFormat="1" ht="18" customHeight="1" x14ac:dyDescent="0.2">
      <c r="A88" s="117"/>
      <c r="B88" s="42"/>
      <c r="C88" s="32"/>
      <c r="D88" s="55" t="s">
        <v>50</v>
      </c>
      <c r="E88" s="120"/>
      <c r="F88" s="112"/>
      <c r="G88" s="138"/>
      <c r="H88" s="109"/>
    </row>
    <row r="89" spans="1:8" s="6" customFormat="1" ht="18" customHeight="1" x14ac:dyDescent="0.2">
      <c r="A89" s="118"/>
      <c r="B89" s="34"/>
      <c r="C89" s="33"/>
      <c r="D89" s="71" t="s">
        <v>11</v>
      </c>
      <c r="E89" s="121"/>
      <c r="F89" s="113"/>
      <c r="G89" s="139"/>
      <c r="H89" s="110"/>
    </row>
    <row r="90" spans="1:8" s="20" customFormat="1" ht="27" customHeight="1" x14ac:dyDescent="0.2">
      <c r="A90" s="78">
        <v>1081</v>
      </c>
      <c r="B90" s="72"/>
      <c r="C90" s="73"/>
      <c r="D90" s="19" t="s">
        <v>44</v>
      </c>
      <c r="E90" s="74"/>
      <c r="F90" s="27"/>
      <c r="G90" s="27"/>
      <c r="H90" s="28"/>
    </row>
    <row r="91" spans="1:8" s="6" customFormat="1" ht="24" customHeight="1" x14ac:dyDescent="0.2">
      <c r="A91" s="116"/>
      <c r="B91" s="53"/>
      <c r="C91" s="45"/>
      <c r="D91" s="54" t="s">
        <v>7</v>
      </c>
      <c r="E91" s="122">
        <v>145674.9</v>
      </c>
      <c r="F91" s="122">
        <v>145674.9</v>
      </c>
      <c r="G91" s="122">
        <v>145674.9</v>
      </c>
      <c r="H91" s="114">
        <f>G91/F91*100</f>
        <v>100</v>
      </c>
    </row>
    <row r="92" spans="1:8" s="6" customFormat="1" ht="24" customHeight="1" x14ac:dyDescent="0.2">
      <c r="A92" s="117"/>
      <c r="B92" s="42"/>
      <c r="C92" s="32"/>
      <c r="D92" s="55" t="s">
        <v>45</v>
      </c>
      <c r="E92" s="123"/>
      <c r="F92" s="123"/>
      <c r="G92" s="123"/>
      <c r="H92" s="107"/>
    </row>
    <row r="93" spans="1:8" s="6" customFormat="1" ht="57.75" customHeight="1" x14ac:dyDescent="0.2">
      <c r="A93" s="117"/>
      <c r="B93" s="42"/>
      <c r="C93" s="32"/>
      <c r="D93" s="54" t="s">
        <v>114</v>
      </c>
      <c r="E93" s="123"/>
      <c r="F93" s="123"/>
      <c r="G93" s="123"/>
      <c r="H93" s="107"/>
    </row>
    <row r="94" spans="1:8" s="6" customFormat="1" ht="18.75" customHeight="1" x14ac:dyDescent="0.2">
      <c r="A94" s="117"/>
      <c r="B94" s="42"/>
      <c r="C94" s="32"/>
      <c r="D94" s="55" t="s">
        <v>46</v>
      </c>
      <c r="E94" s="123"/>
      <c r="F94" s="123"/>
      <c r="G94" s="123"/>
      <c r="H94" s="107"/>
    </row>
    <row r="95" spans="1:8" s="6" customFormat="1" ht="75.75" customHeight="1" x14ac:dyDescent="0.2">
      <c r="A95" s="117"/>
      <c r="B95" s="42"/>
      <c r="C95" s="32"/>
      <c r="D95" s="68" t="s">
        <v>113</v>
      </c>
      <c r="E95" s="124"/>
      <c r="F95" s="124"/>
      <c r="G95" s="124"/>
      <c r="H95" s="115"/>
    </row>
    <row r="96" spans="1:8" s="6" customFormat="1" ht="19.5" customHeight="1" x14ac:dyDescent="0.2">
      <c r="A96" s="117"/>
      <c r="B96" s="87"/>
      <c r="C96" s="87"/>
      <c r="D96" s="88" t="s">
        <v>48</v>
      </c>
      <c r="E96" s="101"/>
      <c r="F96" s="101"/>
      <c r="G96" s="101"/>
      <c r="H96" s="102"/>
    </row>
    <row r="97" spans="1:8" s="6" customFormat="1" ht="38.25" customHeight="1" x14ac:dyDescent="0.2">
      <c r="A97" s="117"/>
      <c r="B97" s="38" t="s">
        <v>3</v>
      </c>
      <c r="C97" s="38" t="s">
        <v>31</v>
      </c>
      <c r="D97" s="3" t="s">
        <v>55</v>
      </c>
      <c r="E97" s="119">
        <f>E91</f>
        <v>145674.9</v>
      </c>
      <c r="F97" s="111">
        <f>F91</f>
        <v>145674.9</v>
      </c>
      <c r="G97" s="111">
        <f>G91</f>
        <v>145674.9</v>
      </c>
      <c r="H97" s="108">
        <f>G97/F97*100</f>
        <v>100</v>
      </c>
    </row>
    <row r="98" spans="1:8" s="6" customFormat="1" ht="22.5" customHeight="1" x14ac:dyDescent="0.2">
      <c r="A98" s="117"/>
      <c r="B98" s="32"/>
      <c r="C98" s="32"/>
      <c r="D98" s="2" t="s">
        <v>49</v>
      </c>
      <c r="E98" s="120"/>
      <c r="F98" s="112"/>
      <c r="G98" s="112"/>
      <c r="H98" s="109"/>
    </row>
    <row r="99" spans="1:8" s="6" customFormat="1" ht="56.25" customHeight="1" x14ac:dyDescent="0.2">
      <c r="A99" s="117"/>
      <c r="B99" s="32"/>
      <c r="C99" s="32"/>
      <c r="D99" s="22" t="s">
        <v>54</v>
      </c>
      <c r="E99" s="120"/>
      <c r="F99" s="112"/>
      <c r="G99" s="112"/>
      <c r="H99" s="109"/>
    </row>
    <row r="100" spans="1:8" s="6" customFormat="1" ht="23.25" customHeight="1" x14ac:dyDescent="0.2">
      <c r="A100" s="117"/>
      <c r="B100" s="32"/>
      <c r="C100" s="32"/>
      <c r="D100" s="2" t="s">
        <v>50</v>
      </c>
      <c r="E100" s="120"/>
      <c r="F100" s="112"/>
      <c r="G100" s="112"/>
      <c r="H100" s="109"/>
    </row>
    <row r="101" spans="1:8" s="6" customFormat="1" ht="32.25" customHeight="1" x14ac:dyDescent="0.2">
      <c r="A101" s="118"/>
      <c r="B101" s="33"/>
      <c r="C101" s="33"/>
      <c r="D101" s="5" t="s">
        <v>19</v>
      </c>
      <c r="E101" s="121"/>
      <c r="F101" s="113"/>
      <c r="G101" s="113"/>
      <c r="H101" s="110"/>
    </row>
    <row r="102" spans="1:8" s="20" customFormat="1" ht="22.5" customHeight="1" x14ac:dyDescent="0.2">
      <c r="A102" s="78">
        <v>1104</v>
      </c>
      <c r="B102" s="51"/>
      <c r="C102" s="56"/>
      <c r="D102" s="75" t="s">
        <v>44</v>
      </c>
      <c r="E102" s="74"/>
      <c r="F102" s="27"/>
      <c r="G102" s="27"/>
      <c r="H102" s="28"/>
    </row>
    <row r="103" spans="1:8" s="6" customFormat="1" ht="39" customHeight="1" x14ac:dyDescent="0.2">
      <c r="A103" s="116"/>
      <c r="B103" s="53"/>
      <c r="C103" s="45"/>
      <c r="D103" s="58" t="s">
        <v>20</v>
      </c>
      <c r="E103" s="103">
        <v>152300</v>
      </c>
      <c r="F103" s="123">
        <v>152300</v>
      </c>
      <c r="G103" s="123">
        <v>152300</v>
      </c>
      <c r="H103" s="107">
        <f>G103/F103*100</f>
        <v>100</v>
      </c>
    </row>
    <row r="104" spans="1:8" s="6" customFormat="1" ht="20.25" customHeight="1" x14ac:dyDescent="0.2">
      <c r="A104" s="117"/>
      <c r="B104" s="42"/>
      <c r="C104" s="32"/>
      <c r="D104" s="62" t="s">
        <v>45</v>
      </c>
      <c r="E104" s="104"/>
      <c r="F104" s="123"/>
      <c r="G104" s="123"/>
      <c r="H104" s="107"/>
    </row>
    <row r="105" spans="1:8" s="6" customFormat="1" ht="173.25" customHeight="1" x14ac:dyDescent="0.2">
      <c r="A105" s="117"/>
      <c r="B105" s="42"/>
      <c r="C105" s="32"/>
      <c r="D105" s="3" t="s">
        <v>112</v>
      </c>
      <c r="E105" s="104"/>
      <c r="F105" s="123"/>
      <c r="G105" s="123"/>
      <c r="H105" s="107"/>
    </row>
    <row r="106" spans="1:8" s="6" customFormat="1" ht="19.5" customHeight="1" x14ac:dyDescent="0.2">
      <c r="A106" s="117"/>
      <c r="B106" s="42"/>
      <c r="C106" s="32"/>
      <c r="D106" s="62" t="s">
        <v>46</v>
      </c>
      <c r="E106" s="104"/>
      <c r="F106" s="123"/>
      <c r="G106" s="123"/>
      <c r="H106" s="107"/>
    </row>
    <row r="107" spans="1:8" s="6" customFormat="1" ht="20.25" customHeight="1" x14ac:dyDescent="0.2">
      <c r="A107" s="117"/>
      <c r="B107" s="42"/>
      <c r="C107" s="32"/>
      <c r="D107" s="3" t="s">
        <v>21</v>
      </c>
      <c r="E107" s="104"/>
      <c r="F107" s="123"/>
      <c r="G107" s="123"/>
      <c r="H107" s="107"/>
    </row>
    <row r="108" spans="1:8" s="6" customFormat="1" ht="21" customHeight="1" x14ac:dyDescent="0.2">
      <c r="A108" s="117"/>
      <c r="B108" s="87"/>
      <c r="C108" s="87"/>
      <c r="D108" s="88" t="s">
        <v>48</v>
      </c>
      <c r="E108" s="89"/>
      <c r="F108" s="90"/>
      <c r="G108" s="90"/>
      <c r="H108" s="91"/>
    </row>
    <row r="109" spans="1:8" s="6" customFormat="1" ht="27" x14ac:dyDescent="0.2">
      <c r="A109" s="117"/>
      <c r="B109" s="38" t="s">
        <v>0</v>
      </c>
      <c r="C109" s="38" t="s">
        <v>29</v>
      </c>
      <c r="D109" s="3" t="s">
        <v>22</v>
      </c>
      <c r="E109" s="120">
        <f>E103</f>
        <v>152300</v>
      </c>
      <c r="F109" s="111">
        <f>F103</f>
        <v>152300</v>
      </c>
      <c r="G109" s="111">
        <f>G103</f>
        <v>152300</v>
      </c>
      <c r="H109" s="108">
        <f>G109/F109*100</f>
        <v>100</v>
      </c>
    </row>
    <row r="110" spans="1:8" s="6" customFormat="1" ht="18.75" customHeight="1" x14ac:dyDescent="0.2">
      <c r="A110" s="117"/>
      <c r="B110" s="32"/>
      <c r="C110" s="32"/>
      <c r="D110" s="2" t="s">
        <v>49</v>
      </c>
      <c r="E110" s="120"/>
      <c r="F110" s="112"/>
      <c r="G110" s="112"/>
      <c r="H110" s="109"/>
    </row>
    <row r="111" spans="1:8" s="6" customFormat="1" ht="155.25" customHeight="1" x14ac:dyDescent="0.2">
      <c r="A111" s="117"/>
      <c r="B111" s="32"/>
      <c r="C111" s="32"/>
      <c r="D111" s="3" t="s">
        <v>111</v>
      </c>
      <c r="E111" s="120"/>
      <c r="F111" s="112"/>
      <c r="G111" s="112"/>
      <c r="H111" s="109"/>
    </row>
    <row r="112" spans="1:8" s="6" customFormat="1" ht="16.5" customHeight="1" x14ac:dyDescent="0.2">
      <c r="A112" s="117"/>
      <c r="B112" s="32"/>
      <c r="C112" s="32"/>
      <c r="D112" s="2" t="s">
        <v>50</v>
      </c>
      <c r="E112" s="120"/>
      <c r="F112" s="112"/>
      <c r="G112" s="112"/>
      <c r="H112" s="109"/>
    </row>
    <row r="113" spans="1:8" s="6" customFormat="1" ht="16.5" customHeight="1" x14ac:dyDescent="0.2">
      <c r="A113" s="118"/>
      <c r="B113" s="33"/>
      <c r="C113" s="33"/>
      <c r="D113" s="5" t="s">
        <v>79</v>
      </c>
      <c r="E113" s="121"/>
      <c r="F113" s="113"/>
      <c r="G113" s="113"/>
      <c r="H113" s="110"/>
    </row>
    <row r="114" spans="1:8" s="20" customFormat="1" ht="27" customHeight="1" x14ac:dyDescent="0.2">
      <c r="A114" s="78">
        <v>1128</v>
      </c>
      <c r="B114" s="51"/>
      <c r="C114" s="56"/>
      <c r="D114" s="19" t="s">
        <v>44</v>
      </c>
      <c r="E114" s="63"/>
      <c r="F114" s="64"/>
      <c r="G114" s="64"/>
      <c r="H114" s="65"/>
    </row>
    <row r="115" spans="1:8" s="6" customFormat="1" ht="48" customHeight="1" x14ac:dyDescent="0.2">
      <c r="A115" s="116"/>
      <c r="B115" s="53"/>
      <c r="C115" s="45"/>
      <c r="D115" s="58" t="s">
        <v>23</v>
      </c>
      <c r="E115" s="103">
        <f>E121</f>
        <v>112941.8</v>
      </c>
      <c r="F115" s="122">
        <f>F121</f>
        <v>112941.8</v>
      </c>
      <c r="G115" s="105">
        <f>G121</f>
        <v>108676.82</v>
      </c>
      <c r="H115" s="114">
        <f>H121</f>
        <v>96.223736473121562</v>
      </c>
    </row>
    <row r="116" spans="1:8" s="6" customFormat="1" ht="20.25" customHeight="1" x14ac:dyDescent="0.2">
      <c r="A116" s="117"/>
      <c r="B116" s="42"/>
      <c r="C116" s="32"/>
      <c r="D116" s="62" t="s">
        <v>45</v>
      </c>
      <c r="E116" s="104"/>
      <c r="F116" s="123"/>
      <c r="G116" s="106"/>
      <c r="H116" s="107"/>
    </row>
    <row r="117" spans="1:8" s="6" customFormat="1" ht="94.5" customHeight="1" x14ac:dyDescent="0.2">
      <c r="A117" s="117"/>
      <c r="B117" s="42"/>
      <c r="C117" s="32"/>
      <c r="D117" s="3" t="s">
        <v>102</v>
      </c>
      <c r="E117" s="104"/>
      <c r="F117" s="123"/>
      <c r="G117" s="106"/>
      <c r="H117" s="107"/>
    </row>
    <row r="118" spans="1:8" s="6" customFormat="1" ht="23.25" customHeight="1" x14ac:dyDescent="0.2">
      <c r="A118" s="117"/>
      <c r="B118" s="42"/>
      <c r="C118" s="32"/>
      <c r="D118" s="62" t="s">
        <v>46</v>
      </c>
      <c r="E118" s="104"/>
      <c r="F118" s="123"/>
      <c r="G118" s="106"/>
      <c r="H118" s="107"/>
    </row>
    <row r="119" spans="1:8" s="6" customFormat="1" ht="51" customHeight="1" x14ac:dyDescent="0.2">
      <c r="A119" s="117"/>
      <c r="B119" s="42"/>
      <c r="C119" s="32"/>
      <c r="D119" s="3" t="s">
        <v>24</v>
      </c>
      <c r="E119" s="104"/>
      <c r="F119" s="123"/>
      <c r="G119" s="106"/>
      <c r="H119" s="107"/>
    </row>
    <row r="120" spans="1:8" s="6" customFormat="1" ht="21" customHeight="1" x14ac:dyDescent="0.2">
      <c r="A120" s="117"/>
      <c r="B120" s="87"/>
      <c r="C120" s="87"/>
      <c r="D120" s="88" t="s">
        <v>48</v>
      </c>
      <c r="E120" s="89"/>
      <c r="F120" s="90"/>
      <c r="G120" s="90"/>
      <c r="H120" s="91"/>
    </row>
    <row r="121" spans="1:8" s="6" customFormat="1" ht="51.75" customHeight="1" x14ac:dyDescent="0.2">
      <c r="A121" s="117"/>
      <c r="B121" s="38" t="s">
        <v>1</v>
      </c>
      <c r="C121" s="38" t="s">
        <v>29</v>
      </c>
      <c r="D121" s="3" t="s">
        <v>65</v>
      </c>
      <c r="E121" s="120">
        <v>112941.8</v>
      </c>
      <c r="F121" s="120">
        <v>112941.8</v>
      </c>
      <c r="G121" s="147">
        <v>108676.82</v>
      </c>
      <c r="H121" s="109">
        <f>G121/F121*100</f>
        <v>96.223736473121562</v>
      </c>
    </row>
    <row r="122" spans="1:8" s="6" customFormat="1" ht="21.75" customHeight="1" x14ac:dyDescent="0.2">
      <c r="A122" s="117"/>
      <c r="B122" s="32"/>
      <c r="C122" s="32"/>
      <c r="D122" s="2" t="s">
        <v>49</v>
      </c>
      <c r="E122" s="120"/>
      <c r="F122" s="120"/>
      <c r="G122" s="147"/>
      <c r="H122" s="109"/>
    </row>
    <row r="123" spans="1:8" s="6" customFormat="1" ht="83.25" customHeight="1" x14ac:dyDescent="0.2">
      <c r="A123" s="117"/>
      <c r="B123" s="32"/>
      <c r="C123" s="32"/>
      <c r="D123" s="3" t="s">
        <v>25</v>
      </c>
      <c r="E123" s="120"/>
      <c r="F123" s="120"/>
      <c r="G123" s="147"/>
      <c r="H123" s="109"/>
    </row>
    <row r="124" spans="1:8" s="6" customFormat="1" ht="18.75" customHeight="1" x14ac:dyDescent="0.2">
      <c r="A124" s="117"/>
      <c r="B124" s="32"/>
      <c r="C124" s="32"/>
      <c r="D124" s="2" t="s">
        <v>50</v>
      </c>
      <c r="E124" s="120"/>
      <c r="F124" s="120"/>
      <c r="G124" s="147"/>
      <c r="H124" s="109"/>
    </row>
    <row r="125" spans="1:8" s="6" customFormat="1" ht="39.75" customHeight="1" x14ac:dyDescent="0.2">
      <c r="A125" s="118"/>
      <c r="B125" s="33"/>
      <c r="C125" s="33"/>
      <c r="D125" s="5" t="s">
        <v>26</v>
      </c>
      <c r="E125" s="121"/>
      <c r="F125" s="121"/>
      <c r="G125" s="148"/>
      <c r="H125" s="110"/>
    </row>
    <row r="126" spans="1:8" s="20" customFormat="1" ht="27" customHeight="1" x14ac:dyDescent="0.2">
      <c r="A126" s="78">
        <v>1162</v>
      </c>
      <c r="B126" s="51"/>
      <c r="C126" s="56"/>
      <c r="D126" s="19" t="s">
        <v>44</v>
      </c>
      <c r="E126" s="26"/>
      <c r="F126" s="27"/>
      <c r="G126" s="27"/>
      <c r="H126" s="28"/>
    </row>
    <row r="127" spans="1:8" s="6" customFormat="1" ht="44.25" customHeight="1" x14ac:dyDescent="0.2">
      <c r="A127" s="116"/>
      <c r="B127" s="45"/>
      <c r="C127" s="45"/>
      <c r="D127" s="58" t="s">
        <v>56</v>
      </c>
      <c r="E127" s="122">
        <v>50000</v>
      </c>
      <c r="F127" s="131">
        <v>50000</v>
      </c>
      <c r="G127" s="133">
        <v>50000</v>
      </c>
      <c r="H127" s="135">
        <f>H133</f>
        <v>100</v>
      </c>
    </row>
    <row r="128" spans="1:8" s="6" customFormat="1" ht="20.25" customHeight="1" x14ac:dyDescent="0.2">
      <c r="A128" s="117"/>
      <c r="B128" s="32"/>
      <c r="C128" s="32"/>
      <c r="D128" s="62" t="s">
        <v>45</v>
      </c>
      <c r="E128" s="123"/>
      <c r="F128" s="132"/>
      <c r="G128" s="134"/>
      <c r="H128" s="136"/>
    </row>
    <row r="129" spans="1:8" s="6" customFormat="1" ht="36.75" customHeight="1" x14ac:dyDescent="0.2">
      <c r="A129" s="117"/>
      <c r="B129" s="32"/>
      <c r="C129" s="32"/>
      <c r="D129" s="82" t="s">
        <v>57</v>
      </c>
      <c r="E129" s="123"/>
      <c r="F129" s="132"/>
      <c r="G129" s="134"/>
      <c r="H129" s="136"/>
    </row>
    <row r="130" spans="1:8" s="6" customFormat="1" ht="20.25" customHeight="1" x14ac:dyDescent="0.2">
      <c r="A130" s="117"/>
      <c r="B130" s="32"/>
      <c r="C130" s="32"/>
      <c r="D130" s="62" t="s">
        <v>46</v>
      </c>
      <c r="E130" s="123"/>
      <c r="F130" s="132"/>
      <c r="G130" s="134"/>
      <c r="H130" s="136"/>
    </row>
    <row r="131" spans="1:8" s="6" customFormat="1" ht="38.25" customHeight="1" x14ac:dyDescent="0.2">
      <c r="A131" s="117"/>
      <c r="B131" s="32"/>
      <c r="C131" s="32"/>
      <c r="D131" s="82" t="s">
        <v>66</v>
      </c>
      <c r="E131" s="123"/>
      <c r="F131" s="132"/>
      <c r="G131" s="134"/>
      <c r="H131" s="136"/>
    </row>
    <row r="132" spans="1:8" s="6" customFormat="1" ht="17.25" customHeight="1" x14ac:dyDescent="0.2">
      <c r="A132" s="117"/>
      <c r="B132" s="87"/>
      <c r="C132" s="87"/>
      <c r="D132" s="88" t="s">
        <v>48</v>
      </c>
      <c r="E132" s="89"/>
      <c r="F132" s="90"/>
      <c r="G132" s="90"/>
      <c r="H132" s="91"/>
    </row>
    <row r="133" spans="1:8" s="6" customFormat="1" ht="21.75" customHeight="1" x14ac:dyDescent="0.2">
      <c r="A133" s="117"/>
      <c r="B133" s="38" t="s">
        <v>67</v>
      </c>
      <c r="C133" s="38" t="s">
        <v>58</v>
      </c>
      <c r="D133" s="82" t="s">
        <v>68</v>
      </c>
      <c r="E133" s="120">
        <f>E127</f>
        <v>50000</v>
      </c>
      <c r="F133" s="112">
        <f>F127</f>
        <v>50000</v>
      </c>
      <c r="G133" s="112">
        <f>G127</f>
        <v>50000</v>
      </c>
      <c r="H133" s="109">
        <f>G133/F133*100</f>
        <v>100</v>
      </c>
    </row>
    <row r="134" spans="1:8" s="6" customFormat="1" ht="17.25" customHeight="1" x14ac:dyDescent="0.2">
      <c r="A134" s="117"/>
      <c r="B134" s="32"/>
      <c r="C134" s="32"/>
      <c r="D134" s="2" t="s">
        <v>49</v>
      </c>
      <c r="E134" s="120"/>
      <c r="F134" s="112"/>
      <c r="G134" s="112"/>
      <c r="H134" s="109"/>
    </row>
    <row r="135" spans="1:8" s="6" customFormat="1" ht="70.5" customHeight="1" x14ac:dyDescent="0.2">
      <c r="A135" s="117"/>
      <c r="B135" s="32"/>
      <c r="C135" s="32"/>
      <c r="D135" s="82" t="s">
        <v>101</v>
      </c>
      <c r="E135" s="120"/>
      <c r="F135" s="112"/>
      <c r="G135" s="112"/>
      <c r="H135" s="109"/>
    </row>
    <row r="136" spans="1:8" s="6" customFormat="1" ht="21" customHeight="1" x14ac:dyDescent="0.2">
      <c r="A136" s="117"/>
      <c r="B136" s="32"/>
      <c r="C136" s="32"/>
      <c r="D136" s="2" t="s">
        <v>50</v>
      </c>
      <c r="E136" s="120"/>
      <c r="F136" s="112"/>
      <c r="G136" s="112"/>
      <c r="H136" s="109"/>
    </row>
    <row r="137" spans="1:8" s="6" customFormat="1" ht="21" customHeight="1" x14ac:dyDescent="0.2">
      <c r="A137" s="118"/>
      <c r="B137" s="33"/>
      <c r="C137" s="33"/>
      <c r="D137" s="5" t="s">
        <v>59</v>
      </c>
      <c r="E137" s="121"/>
      <c r="F137" s="113"/>
      <c r="G137" s="113"/>
      <c r="H137" s="110"/>
    </row>
    <row r="138" spans="1:8" s="20" customFormat="1" ht="27" customHeight="1" x14ac:dyDescent="0.2">
      <c r="A138" s="85">
        <v>1165</v>
      </c>
      <c r="B138" s="51"/>
      <c r="C138" s="56"/>
      <c r="D138" s="19" t="s">
        <v>44</v>
      </c>
      <c r="E138" s="63"/>
      <c r="F138" s="64"/>
      <c r="G138" s="64"/>
      <c r="H138" s="65"/>
    </row>
    <row r="139" spans="1:8" s="6" customFormat="1" ht="37.5" customHeight="1" x14ac:dyDescent="0.2">
      <c r="A139" s="116"/>
      <c r="B139" s="153"/>
      <c r="C139" s="153"/>
      <c r="D139" s="66" t="s">
        <v>28</v>
      </c>
      <c r="E139" s="122">
        <f>E145+E150+E155+E160+E165+E170+E175+E180</f>
        <v>1025419.2</v>
      </c>
      <c r="F139" s="122">
        <f>F145+F150+F155+F160+F165+F170+F175+F180</f>
        <v>1119594.6000000001</v>
      </c>
      <c r="G139" s="122">
        <f>G145+G150+G155+G160+G165+G170+G175+G180</f>
        <v>1325649.3500000001</v>
      </c>
      <c r="H139" s="114">
        <f>H121</f>
        <v>96.223736473121562</v>
      </c>
    </row>
    <row r="140" spans="1:8" s="6" customFormat="1" ht="17.25" customHeight="1" x14ac:dyDescent="0.2">
      <c r="A140" s="117"/>
      <c r="B140" s="154"/>
      <c r="C140" s="154"/>
      <c r="D140" s="62" t="s">
        <v>45</v>
      </c>
      <c r="E140" s="123"/>
      <c r="F140" s="123"/>
      <c r="G140" s="123"/>
      <c r="H140" s="107"/>
    </row>
    <row r="141" spans="1:8" s="6" customFormat="1" ht="70.5" customHeight="1" x14ac:dyDescent="0.2">
      <c r="A141" s="117"/>
      <c r="B141" s="154"/>
      <c r="C141" s="154"/>
      <c r="D141" s="66" t="s">
        <v>74</v>
      </c>
      <c r="E141" s="123"/>
      <c r="F141" s="123"/>
      <c r="G141" s="123"/>
      <c r="H141" s="107"/>
    </row>
    <row r="142" spans="1:8" s="6" customFormat="1" ht="18" customHeight="1" x14ac:dyDescent="0.2">
      <c r="A142" s="117"/>
      <c r="B142" s="154"/>
      <c r="C142" s="154"/>
      <c r="D142" s="62" t="s">
        <v>46</v>
      </c>
      <c r="E142" s="123"/>
      <c r="F142" s="123"/>
      <c r="G142" s="123"/>
      <c r="H142" s="107"/>
    </row>
    <row r="143" spans="1:8" s="6" customFormat="1" ht="18" customHeight="1" x14ac:dyDescent="0.2">
      <c r="A143" s="117"/>
      <c r="B143" s="154"/>
      <c r="C143" s="154"/>
      <c r="D143" s="57" t="s">
        <v>69</v>
      </c>
      <c r="E143" s="123"/>
      <c r="F143" s="123"/>
      <c r="G143" s="123"/>
      <c r="H143" s="107"/>
    </row>
    <row r="144" spans="1:8" s="6" customFormat="1" ht="18" customHeight="1" x14ac:dyDescent="0.2">
      <c r="A144" s="117"/>
      <c r="B144" s="99"/>
      <c r="C144" s="87"/>
      <c r="D144" s="100" t="s">
        <v>48</v>
      </c>
      <c r="E144" s="89"/>
      <c r="F144" s="90"/>
      <c r="G144" s="90"/>
      <c r="H144" s="91"/>
    </row>
    <row r="145" spans="1:8" s="6" customFormat="1" ht="20.25" customHeight="1" x14ac:dyDescent="0.2">
      <c r="A145" s="117"/>
      <c r="B145" s="76" t="s">
        <v>0</v>
      </c>
      <c r="C145" s="38" t="s">
        <v>32</v>
      </c>
      <c r="D145" s="6" t="s">
        <v>4</v>
      </c>
      <c r="E145" s="120">
        <v>188400</v>
      </c>
      <c r="F145" s="111">
        <v>188400</v>
      </c>
      <c r="G145" s="111">
        <v>185734.9</v>
      </c>
      <c r="H145" s="108">
        <f>G145/F145*100</f>
        <v>98.585403397027591</v>
      </c>
    </row>
    <row r="146" spans="1:8" s="6" customFormat="1" ht="21" customHeight="1" x14ac:dyDescent="0.2">
      <c r="A146" s="117"/>
      <c r="B146" s="43"/>
      <c r="C146" s="32"/>
      <c r="D146" s="2" t="s">
        <v>49</v>
      </c>
      <c r="E146" s="120"/>
      <c r="F146" s="112"/>
      <c r="G146" s="112"/>
      <c r="H146" s="109"/>
    </row>
    <row r="147" spans="1:8" s="6" customFormat="1" ht="112.5" customHeight="1" x14ac:dyDescent="0.2">
      <c r="A147" s="117"/>
      <c r="B147" s="43"/>
      <c r="C147" s="32"/>
      <c r="D147" s="3" t="s">
        <v>98</v>
      </c>
      <c r="E147" s="120"/>
      <c r="F147" s="112"/>
      <c r="G147" s="112"/>
      <c r="H147" s="109"/>
    </row>
    <row r="148" spans="1:8" s="6" customFormat="1" ht="22.5" customHeight="1" x14ac:dyDescent="0.2">
      <c r="A148" s="117"/>
      <c r="B148" s="43"/>
      <c r="C148" s="32"/>
      <c r="D148" s="2" t="s">
        <v>50</v>
      </c>
      <c r="E148" s="120"/>
      <c r="F148" s="112"/>
      <c r="G148" s="112"/>
      <c r="H148" s="109"/>
    </row>
    <row r="149" spans="1:8" s="6" customFormat="1" ht="22.5" customHeight="1" x14ac:dyDescent="0.2">
      <c r="A149" s="117"/>
      <c r="B149" s="44"/>
      <c r="C149" s="33"/>
      <c r="D149" s="4" t="s">
        <v>11</v>
      </c>
      <c r="E149" s="121"/>
      <c r="F149" s="113"/>
      <c r="G149" s="113"/>
      <c r="H149" s="110"/>
    </row>
    <row r="150" spans="1:8" s="6" customFormat="1" ht="50.25" customHeight="1" x14ac:dyDescent="0.2">
      <c r="A150" s="117"/>
      <c r="B150" s="67" t="s">
        <v>1</v>
      </c>
      <c r="C150" s="35" t="s">
        <v>29</v>
      </c>
      <c r="D150" s="3" t="s">
        <v>27</v>
      </c>
      <c r="E150" s="119">
        <v>171600</v>
      </c>
      <c r="F150" s="125">
        <v>0</v>
      </c>
      <c r="G150" s="125">
        <v>0</v>
      </c>
      <c r="H150" s="108">
        <v>0</v>
      </c>
    </row>
    <row r="151" spans="1:8" s="6" customFormat="1" ht="18.75" customHeight="1" x14ac:dyDescent="0.2">
      <c r="A151" s="117"/>
      <c r="B151" s="43"/>
      <c r="C151" s="32"/>
      <c r="D151" s="2" t="s">
        <v>49</v>
      </c>
      <c r="E151" s="120"/>
      <c r="F151" s="126"/>
      <c r="G151" s="126"/>
      <c r="H151" s="109"/>
    </row>
    <row r="152" spans="1:8" s="6" customFormat="1" ht="117.75" customHeight="1" x14ac:dyDescent="0.2">
      <c r="A152" s="117"/>
      <c r="B152" s="43"/>
      <c r="C152" s="32"/>
      <c r="D152" s="3" t="s">
        <v>99</v>
      </c>
      <c r="E152" s="120"/>
      <c r="F152" s="126"/>
      <c r="G152" s="126"/>
      <c r="H152" s="109"/>
    </row>
    <row r="153" spans="1:8" s="6" customFormat="1" ht="17.25" customHeight="1" x14ac:dyDescent="0.2">
      <c r="A153" s="117"/>
      <c r="B153" s="43"/>
      <c r="C153" s="32"/>
      <c r="D153" s="2" t="s">
        <v>50</v>
      </c>
      <c r="E153" s="120"/>
      <c r="F153" s="126"/>
      <c r="G153" s="126"/>
      <c r="H153" s="109"/>
    </row>
    <row r="154" spans="1:8" s="6" customFormat="1" ht="17.25" customHeight="1" x14ac:dyDescent="0.2">
      <c r="A154" s="117"/>
      <c r="B154" s="43"/>
      <c r="C154" s="32"/>
      <c r="D154" s="5" t="s">
        <v>6</v>
      </c>
      <c r="E154" s="121"/>
      <c r="F154" s="127"/>
      <c r="G154" s="127"/>
      <c r="H154" s="110"/>
    </row>
    <row r="155" spans="1:8" s="6" customFormat="1" ht="51" customHeight="1" x14ac:dyDescent="0.2">
      <c r="A155" s="117"/>
      <c r="B155" s="50" t="s">
        <v>2</v>
      </c>
      <c r="C155" s="35" t="s">
        <v>29</v>
      </c>
      <c r="D155" s="3" t="s">
        <v>85</v>
      </c>
      <c r="E155" s="119">
        <v>601500</v>
      </c>
      <c r="F155" s="119">
        <v>475000</v>
      </c>
      <c r="G155" s="111">
        <v>475000</v>
      </c>
      <c r="H155" s="108">
        <f>G155/F155*100</f>
        <v>100</v>
      </c>
    </row>
    <row r="156" spans="1:8" s="6" customFormat="1" ht="23.25" customHeight="1" x14ac:dyDescent="0.2">
      <c r="A156" s="117"/>
      <c r="B156" s="42"/>
      <c r="C156" s="32"/>
      <c r="D156" s="55" t="s">
        <v>49</v>
      </c>
      <c r="E156" s="120"/>
      <c r="F156" s="120"/>
      <c r="G156" s="112"/>
      <c r="H156" s="109"/>
    </row>
    <row r="157" spans="1:8" s="6" customFormat="1" ht="114" customHeight="1" x14ac:dyDescent="0.2">
      <c r="A157" s="117"/>
      <c r="B157" s="42"/>
      <c r="C157" s="32"/>
      <c r="D157" s="3" t="s">
        <v>75</v>
      </c>
      <c r="E157" s="120"/>
      <c r="F157" s="120"/>
      <c r="G157" s="112"/>
      <c r="H157" s="109"/>
    </row>
    <row r="158" spans="1:8" s="6" customFormat="1" ht="18.75" customHeight="1" x14ac:dyDescent="0.2">
      <c r="A158" s="117"/>
      <c r="B158" s="42"/>
      <c r="C158" s="32"/>
      <c r="D158" s="55" t="s">
        <v>50</v>
      </c>
      <c r="E158" s="120"/>
      <c r="F158" s="120"/>
      <c r="G158" s="112"/>
      <c r="H158" s="109"/>
    </row>
    <row r="159" spans="1:8" s="6" customFormat="1" ht="18.75" customHeight="1" x14ac:dyDescent="0.2">
      <c r="A159" s="117"/>
      <c r="B159" s="42"/>
      <c r="C159" s="32"/>
      <c r="D159" s="70" t="s">
        <v>70</v>
      </c>
      <c r="E159" s="121"/>
      <c r="F159" s="121"/>
      <c r="G159" s="113"/>
      <c r="H159" s="110"/>
    </row>
    <row r="160" spans="1:8" s="6" customFormat="1" ht="48" customHeight="1" x14ac:dyDescent="0.2">
      <c r="A160" s="117"/>
      <c r="B160" s="50" t="s">
        <v>8</v>
      </c>
      <c r="C160" s="35" t="s">
        <v>29</v>
      </c>
      <c r="D160" s="3" t="s">
        <v>81</v>
      </c>
      <c r="E160" s="125">
        <v>0</v>
      </c>
      <c r="F160" s="119">
        <v>298100</v>
      </c>
      <c r="G160" s="111">
        <v>298100</v>
      </c>
      <c r="H160" s="108">
        <f>G160/F160*100</f>
        <v>100</v>
      </c>
    </row>
    <row r="161" spans="1:8" s="6" customFormat="1" ht="23.25" customHeight="1" x14ac:dyDescent="0.2">
      <c r="A161" s="117"/>
      <c r="B161" s="42"/>
      <c r="C161" s="32"/>
      <c r="D161" s="55" t="s">
        <v>49</v>
      </c>
      <c r="E161" s="126"/>
      <c r="F161" s="120"/>
      <c r="G161" s="112"/>
      <c r="H161" s="109"/>
    </row>
    <row r="162" spans="1:8" s="6" customFormat="1" ht="70.5" customHeight="1" x14ac:dyDescent="0.2">
      <c r="A162" s="117"/>
      <c r="B162" s="42"/>
      <c r="C162" s="32"/>
      <c r="D162" s="3" t="s">
        <v>82</v>
      </c>
      <c r="E162" s="126"/>
      <c r="F162" s="120"/>
      <c r="G162" s="112"/>
      <c r="H162" s="109"/>
    </row>
    <row r="163" spans="1:8" s="6" customFormat="1" ht="21" customHeight="1" x14ac:dyDescent="0.2">
      <c r="A163" s="117"/>
      <c r="B163" s="42"/>
      <c r="C163" s="32"/>
      <c r="D163" s="55" t="s">
        <v>50</v>
      </c>
      <c r="E163" s="126"/>
      <c r="F163" s="120"/>
      <c r="G163" s="112"/>
      <c r="H163" s="109"/>
    </row>
    <row r="164" spans="1:8" s="6" customFormat="1" ht="21" customHeight="1" x14ac:dyDescent="0.2">
      <c r="A164" s="117"/>
      <c r="B164" s="42"/>
      <c r="C164" s="32"/>
      <c r="D164" s="70" t="s">
        <v>83</v>
      </c>
      <c r="E164" s="127"/>
      <c r="F164" s="121"/>
      <c r="G164" s="113"/>
      <c r="H164" s="110"/>
    </row>
    <row r="165" spans="1:8" s="6" customFormat="1" ht="29.25" customHeight="1" x14ac:dyDescent="0.2">
      <c r="A165" s="117"/>
      <c r="B165" s="50" t="s">
        <v>3</v>
      </c>
      <c r="C165" s="35" t="s">
        <v>29</v>
      </c>
      <c r="D165" s="3" t="s">
        <v>80</v>
      </c>
      <c r="E165" s="119">
        <v>23919.200000000001</v>
      </c>
      <c r="F165" s="119">
        <v>23919.200000000001</v>
      </c>
      <c r="G165" s="111">
        <v>23919.200000000001</v>
      </c>
      <c r="H165" s="108">
        <f>G165/F165*100</f>
        <v>100</v>
      </c>
    </row>
    <row r="166" spans="1:8" s="6" customFormat="1" ht="20.25" customHeight="1" x14ac:dyDescent="0.2">
      <c r="A166" s="117"/>
      <c r="B166" s="42"/>
      <c r="C166" s="32"/>
      <c r="D166" s="55" t="s">
        <v>49</v>
      </c>
      <c r="E166" s="120"/>
      <c r="F166" s="120"/>
      <c r="G166" s="112"/>
      <c r="H166" s="109"/>
    </row>
    <row r="167" spans="1:8" s="6" customFormat="1" ht="56.25" customHeight="1" x14ac:dyDescent="0.2">
      <c r="A167" s="117"/>
      <c r="B167" s="42"/>
      <c r="C167" s="32"/>
      <c r="D167" s="3" t="s">
        <v>71</v>
      </c>
      <c r="E167" s="120"/>
      <c r="F167" s="120"/>
      <c r="G167" s="112"/>
      <c r="H167" s="109"/>
    </row>
    <row r="168" spans="1:8" s="6" customFormat="1" ht="22.5" customHeight="1" x14ac:dyDescent="0.2">
      <c r="A168" s="117"/>
      <c r="B168" s="42"/>
      <c r="C168" s="32"/>
      <c r="D168" s="55" t="s">
        <v>50</v>
      </c>
      <c r="E168" s="120"/>
      <c r="F168" s="120"/>
      <c r="G168" s="112"/>
      <c r="H168" s="109"/>
    </row>
    <row r="169" spans="1:8" s="6" customFormat="1" ht="22.5" customHeight="1" x14ac:dyDescent="0.2">
      <c r="A169" s="117"/>
      <c r="B169" s="42"/>
      <c r="C169" s="32"/>
      <c r="D169" s="70" t="s">
        <v>11</v>
      </c>
      <c r="E169" s="121"/>
      <c r="F169" s="121"/>
      <c r="G169" s="113"/>
      <c r="H169" s="110"/>
    </row>
    <row r="170" spans="1:8" s="6" customFormat="1" ht="50.25" customHeight="1" x14ac:dyDescent="0.2">
      <c r="A170" s="117"/>
      <c r="B170" s="50" t="s">
        <v>3</v>
      </c>
      <c r="C170" s="35" t="s">
        <v>29</v>
      </c>
      <c r="D170" s="3" t="s">
        <v>85</v>
      </c>
      <c r="E170" s="125">
        <v>0</v>
      </c>
      <c r="F170" s="119">
        <v>30902.400000000001</v>
      </c>
      <c r="G170" s="125">
        <v>0</v>
      </c>
      <c r="H170" s="108">
        <f>G170/F170*100</f>
        <v>0</v>
      </c>
    </row>
    <row r="171" spans="1:8" s="6" customFormat="1" ht="23.25" customHeight="1" x14ac:dyDescent="0.2">
      <c r="A171" s="117"/>
      <c r="B171" s="42"/>
      <c r="C171" s="32"/>
      <c r="D171" s="55" t="s">
        <v>49</v>
      </c>
      <c r="E171" s="126"/>
      <c r="F171" s="120"/>
      <c r="G171" s="126"/>
      <c r="H171" s="109"/>
    </row>
    <row r="172" spans="1:8" s="6" customFormat="1" ht="108.75" customHeight="1" x14ac:dyDescent="0.2">
      <c r="A172" s="117"/>
      <c r="B172" s="42"/>
      <c r="C172" s="32"/>
      <c r="D172" s="3" t="s">
        <v>126</v>
      </c>
      <c r="E172" s="126"/>
      <c r="F172" s="120"/>
      <c r="G172" s="126"/>
      <c r="H172" s="109"/>
    </row>
    <row r="173" spans="1:8" s="6" customFormat="1" ht="20.25" customHeight="1" x14ac:dyDescent="0.2">
      <c r="A173" s="117"/>
      <c r="B173" s="42"/>
      <c r="C173" s="32"/>
      <c r="D173" s="55" t="s">
        <v>50</v>
      </c>
      <c r="E173" s="126"/>
      <c r="F173" s="120"/>
      <c r="G173" s="126"/>
      <c r="H173" s="109"/>
    </row>
    <row r="174" spans="1:8" s="6" customFormat="1" ht="20.25" customHeight="1" x14ac:dyDescent="0.2">
      <c r="A174" s="117"/>
      <c r="B174" s="42"/>
      <c r="C174" s="32"/>
      <c r="D174" s="70" t="s">
        <v>11</v>
      </c>
      <c r="E174" s="127"/>
      <c r="F174" s="121"/>
      <c r="G174" s="127"/>
      <c r="H174" s="110"/>
    </row>
    <row r="175" spans="1:8" s="6" customFormat="1" ht="30" customHeight="1" x14ac:dyDescent="0.2">
      <c r="A175" s="117"/>
      <c r="B175" s="50" t="s">
        <v>72</v>
      </c>
      <c r="C175" s="35" t="s">
        <v>29</v>
      </c>
      <c r="D175" s="3" t="s">
        <v>73</v>
      </c>
      <c r="E175" s="119">
        <v>40000</v>
      </c>
      <c r="F175" s="119">
        <v>40000</v>
      </c>
      <c r="G175" s="128">
        <v>25420.6</v>
      </c>
      <c r="H175" s="108">
        <f>G175/F175*100</f>
        <v>63.551499999999997</v>
      </c>
    </row>
    <row r="176" spans="1:8" s="6" customFormat="1" ht="19.5" customHeight="1" x14ac:dyDescent="0.2">
      <c r="A176" s="117"/>
      <c r="B176" s="42"/>
      <c r="C176" s="32"/>
      <c r="D176" s="55" t="s">
        <v>49</v>
      </c>
      <c r="E176" s="120"/>
      <c r="F176" s="120"/>
      <c r="G176" s="129"/>
      <c r="H176" s="109"/>
    </row>
    <row r="177" spans="1:8" s="6" customFormat="1" ht="167.25" customHeight="1" x14ac:dyDescent="0.2">
      <c r="A177" s="117"/>
      <c r="B177" s="42"/>
      <c r="C177" s="32"/>
      <c r="D177" s="3" t="s">
        <v>100</v>
      </c>
      <c r="E177" s="120"/>
      <c r="F177" s="120"/>
      <c r="G177" s="129"/>
      <c r="H177" s="109"/>
    </row>
    <row r="178" spans="1:8" s="6" customFormat="1" ht="18.75" customHeight="1" x14ac:dyDescent="0.2">
      <c r="A178" s="117"/>
      <c r="B178" s="42"/>
      <c r="C178" s="32"/>
      <c r="D178" s="55" t="s">
        <v>50</v>
      </c>
      <c r="E178" s="120"/>
      <c r="F178" s="120"/>
      <c r="G178" s="129"/>
      <c r="H178" s="109"/>
    </row>
    <row r="179" spans="1:8" s="6" customFormat="1" ht="18.75" customHeight="1" x14ac:dyDescent="0.2">
      <c r="A179" s="117"/>
      <c r="B179" s="42"/>
      <c r="C179" s="32"/>
      <c r="D179" s="70" t="s">
        <v>11</v>
      </c>
      <c r="E179" s="121"/>
      <c r="F179" s="121"/>
      <c r="G179" s="130"/>
      <c r="H179" s="110"/>
    </row>
    <row r="180" spans="1:8" s="6" customFormat="1" ht="40.5" customHeight="1" x14ac:dyDescent="0.2">
      <c r="A180" s="117"/>
      <c r="B180" s="50" t="s">
        <v>86</v>
      </c>
      <c r="C180" s="35" t="s">
        <v>87</v>
      </c>
      <c r="D180" s="3" t="s">
        <v>97</v>
      </c>
      <c r="E180" s="144">
        <v>0</v>
      </c>
      <c r="F180" s="119">
        <v>63273</v>
      </c>
      <c r="G180" s="128">
        <v>317474.65000000002</v>
      </c>
      <c r="H180" s="108">
        <f>G180/F180*100</f>
        <v>501.75374962464241</v>
      </c>
    </row>
    <row r="181" spans="1:8" s="6" customFormat="1" ht="23.25" customHeight="1" x14ac:dyDescent="0.2">
      <c r="A181" s="117"/>
      <c r="B181" s="42"/>
      <c r="C181" s="32"/>
      <c r="D181" s="55" t="s">
        <v>49</v>
      </c>
      <c r="E181" s="145"/>
      <c r="F181" s="120"/>
      <c r="G181" s="129"/>
      <c r="H181" s="109"/>
    </row>
    <row r="182" spans="1:8" s="6" customFormat="1" ht="71.25" customHeight="1" x14ac:dyDescent="0.2">
      <c r="A182" s="117"/>
      <c r="B182" s="42"/>
      <c r="C182" s="32"/>
      <c r="D182" s="3" t="s">
        <v>127</v>
      </c>
      <c r="E182" s="145"/>
      <c r="F182" s="120"/>
      <c r="G182" s="129"/>
      <c r="H182" s="109"/>
    </row>
    <row r="183" spans="1:8" s="6" customFormat="1" ht="19.5" customHeight="1" x14ac:dyDescent="0.2">
      <c r="A183" s="117"/>
      <c r="B183" s="42"/>
      <c r="C183" s="32"/>
      <c r="D183" s="55" t="s">
        <v>46</v>
      </c>
      <c r="E183" s="145"/>
      <c r="F183" s="120"/>
      <c r="G183" s="129"/>
      <c r="H183" s="109"/>
    </row>
    <row r="184" spans="1:8" s="6" customFormat="1" ht="19.5" customHeight="1" x14ac:dyDescent="0.2">
      <c r="A184" s="117"/>
      <c r="B184" s="42"/>
      <c r="C184" s="32"/>
      <c r="D184" s="70" t="s">
        <v>88</v>
      </c>
      <c r="E184" s="145"/>
      <c r="F184" s="120"/>
      <c r="G184" s="129"/>
      <c r="H184" s="109"/>
    </row>
    <row r="185" spans="1:8" s="6" customFormat="1" ht="19.5" customHeight="1" x14ac:dyDescent="0.2">
      <c r="A185" s="117"/>
      <c r="B185" s="42"/>
      <c r="C185" s="32"/>
      <c r="D185" s="55" t="s">
        <v>89</v>
      </c>
      <c r="E185" s="145"/>
      <c r="F185" s="120"/>
      <c r="G185" s="129"/>
      <c r="H185" s="109"/>
    </row>
    <row r="186" spans="1:8" s="6" customFormat="1" ht="73.5" customHeight="1" x14ac:dyDescent="0.2">
      <c r="A186" s="118"/>
      <c r="B186" s="34"/>
      <c r="C186" s="33"/>
      <c r="D186" s="70" t="s">
        <v>128</v>
      </c>
      <c r="E186" s="146"/>
      <c r="F186" s="121"/>
      <c r="G186" s="130"/>
      <c r="H186" s="110"/>
    </row>
    <row r="187" spans="1:8" s="6" customFormat="1" x14ac:dyDescent="0.2">
      <c r="A187" s="39"/>
      <c r="B187" s="7"/>
      <c r="C187" s="7"/>
      <c r="H187" s="23"/>
    </row>
    <row r="188" spans="1:8" s="6" customFormat="1" x14ac:dyDescent="0.2">
      <c r="A188" s="39"/>
      <c r="B188" s="7"/>
      <c r="C188" s="7"/>
    </row>
    <row r="189" spans="1:8" s="6" customFormat="1" x14ac:dyDescent="0.2">
      <c r="A189" s="39"/>
      <c r="B189" s="7"/>
      <c r="C189" s="7"/>
    </row>
    <row r="190" spans="1:8" s="6" customFormat="1" x14ac:dyDescent="0.2">
      <c r="A190" s="39"/>
      <c r="B190" s="7"/>
      <c r="C190" s="7"/>
    </row>
    <row r="191" spans="1:8" s="6" customFormat="1" x14ac:dyDescent="0.2">
      <c r="A191" s="39"/>
      <c r="B191" s="7"/>
      <c r="C191" s="7"/>
    </row>
    <row r="192" spans="1:8" s="6" customFormat="1" x14ac:dyDescent="0.2">
      <c r="A192" s="39"/>
      <c r="B192" s="7"/>
      <c r="C192" s="7"/>
    </row>
    <row r="193" spans="1:1" x14ac:dyDescent="0.25">
      <c r="A193" s="39"/>
    </row>
    <row r="194" spans="1:1" x14ac:dyDescent="0.25">
      <c r="A194" s="39"/>
    </row>
    <row r="195" spans="1:1" x14ac:dyDescent="0.25">
      <c r="A195" s="39"/>
    </row>
    <row r="196" spans="1:1" x14ac:dyDescent="0.25">
      <c r="A196" s="39"/>
    </row>
    <row r="197" spans="1:1" x14ac:dyDescent="0.25">
      <c r="A197" s="39"/>
    </row>
    <row r="198" spans="1:1" x14ac:dyDescent="0.25">
      <c r="A198" s="39"/>
    </row>
    <row r="199" spans="1:1" x14ac:dyDescent="0.25">
      <c r="A199" s="39"/>
    </row>
    <row r="200" spans="1:1" x14ac:dyDescent="0.25">
      <c r="A200" s="39"/>
    </row>
    <row r="201" spans="1:1" x14ac:dyDescent="0.25">
      <c r="A201" s="39"/>
    </row>
    <row r="202" spans="1:1" x14ac:dyDescent="0.25">
      <c r="A202" s="39"/>
    </row>
    <row r="203" spans="1:1" x14ac:dyDescent="0.25">
      <c r="A203" s="39"/>
    </row>
    <row r="204" spans="1:1" x14ac:dyDescent="0.25">
      <c r="A204" s="39"/>
    </row>
    <row r="205" spans="1:1" x14ac:dyDescent="0.25">
      <c r="A205" s="39"/>
    </row>
    <row r="206" spans="1:1" x14ac:dyDescent="0.25">
      <c r="A206" s="39"/>
    </row>
    <row r="207" spans="1:1" x14ac:dyDescent="0.25">
      <c r="A207" s="39"/>
    </row>
    <row r="208" spans="1:1" x14ac:dyDescent="0.25">
      <c r="A208" s="39"/>
    </row>
    <row r="209" spans="1:1" x14ac:dyDescent="0.25">
      <c r="A209" s="39"/>
    </row>
    <row r="210" spans="1:1" x14ac:dyDescent="0.25">
      <c r="A210" s="39"/>
    </row>
    <row r="211" spans="1:1" x14ac:dyDescent="0.25">
      <c r="A211" s="39"/>
    </row>
    <row r="212" spans="1:1" x14ac:dyDescent="0.25">
      <c r="A212" s="39"/>
    </row>
    <row r="213" spans="1:1" x14ac:dyDescent="0.25">
      <c r="A213" s="39"/>
    </row>
    <row r="214" spans="1:1" x14ac:dyDescent="0.25">
      <c r="A214" s="39"/>
    </row>
    <row r="215" spans="1:1" x14ac:dyDescent="0.25">
      <c r="A215" s="39"/>
    </row>
    <row r="216" spans="1:1" x14ac:dyDescent="0.25">
      <c r="A216" s="39"/>
    </row>
    <row r="217" spans="1:1" x14ac:dyDescent="0.25">
      <c r="A217" s="39"/>
    </row>
    <row r="218" spans="1:1" x14ac:dyDescent="0.25">
      <c r="A218" s="39"/>
    </row>
    <row r="219" spans="1:1" x14ac:dyDescent="0.25">
      <c r="A219" s="39"/>
    </row>
    <row r="220" spans="1:1" x14ac:dyDescent="0.25">
      <c r="A220" s="39"/>
    </row>
    <row r="221" spans="1:1" x14ac:dyDescent="0.25">
      <c r="A221" s="39"/>
    </row>
    <row r="222" spans="1:1" x14ac:dyDescent="0.25">
      <c r="A222" s="39"/>
    </row>
    <row r="223" spans="1:1" x14ac:dyDescent="0.25">
      <c r="A223" s="39"/>
    </row>
    <row r="224" spans="1:1" x14ac:dyDescent="0.25">
      <c r="A224" s="39"/>
    </row>
    <row r="225" spans="1:1" x14ac:dyDescent="0.25">
      <c r="A225" s="39"/>
    </row>
    <row r="226" spans="1:1" x14ac:dyDescent="0.25">
      <c r="A226" s="39"/>
    </row>
    <row r="227" spans="1:1" x14ac:dyDescent="0.25">
      <c r="A227" s="39"/>
    </row>
    <row r="228" spans="1:1" x14ac:dyDescent="0.25">
      <c r="A228" s="39"/>
    </row>
    <row r="229" spans="1:1" x14ac:dyDescent="0.25">
      <c r="A229" s="39"/>
    </row>
    <row r="230" spans="1:1" x14ac:dyDescent="0.25">
      <c r="A230" s="39"/>
    </row>
    <row r="231" spans="1:1" x14ac:dyDescent="0.25">
      <c r="A231" s="39"/>
    </row>
    <row r="232" spans="1:1" x14ac:dyDescent="0.25">
      <c r="A232" s="39"/>
    </row>
    <row r="233" spans="1:1" x14ac:dyDescent="0.25">
      <c r="A233" s="39"/>
    </row>
    <row r="234" spans="1:1" x14ac:dyDescent="0.25">
      <c r="A234" s="39"/>
    </row>
    <row r="235" spans="1:1" x14ac:dyDescent="0.25">
      <c r="A235" s="39"/>
    </row>
    <row r="236" spans="1:1" x14ac:dyDescent="0.25">
      <c r="A236" s="39"/>
    </row>
    <row r="237" spans="1:1" x14ac:dyDescent="0.25">
      <c r="A237" s="39"/>
    </row>
    <row r="238" spans="1:1" x14ac:dyDescent="0.25">
      <c r="A238" s="39"/>
    </row>
    <row r="239" spans="1:1" x14ac:dyDescent="0.25">
      <c r="A239" s="39"/>
    </row>
    <row r="240" spans="1:1" x14ac:dyDescent="0.25">
      <c r="A240" s="39"/>
    </row>
    <row r="241" spans="1:1" x14ac:dyDescent="0.25">
      <c r="A241" s="39"/>
    </row>
    <row r="242" spans="1:1" x14ac:dyDescent="0.25">
      <c r="A242" s="39"/>
    </row>
    <row r="243" spans="1:1" x14ac:dyDescent="0.25">
      <c r="A243" s="39"/>
    </row>
    <row r="244" spans="1:1" x14ac:dyDescent="0.25">
      <c r="A244" s="39"/>
    </row>
    <row r="245" spans="1:1" x14ac:dyDescent="0.25">
      <c r="A245" s="39"/>
    </row>
    <row r="246" spans="1:1" x14ac:dyDescent="0.25">
      <c r="A246" s="39"/>
    </row>
    <row r="247" spans="1:1" x14ac:dyDescent="0.25">
      <c r="A247" s="39"/>
    </row>
    <row r="248" spans="1:1" x14ac:dyDescent="0.25">
      <c r="A248" s="39"/>
    </row>
    <row r="249" spans="1:1" x14ac:dyDescent="0.25">
      <c r="A249" s="39"/>
    </row>
    <row r="250" spans="1:1" x14ac:dyDescent="0.25">
      <c r="A250" s="39"/>
    </row>
    <row r="251" spans="1:1" x14ac:dyDescent="0.25">
      <c r="A251" s="39"/>
    </row>
    <row r="252" spans="1:1" x14ac:dyDescent="0.25">
      <c r="A252" s="39"/>
    </row>
    <row r="253" spans="1:1" x14ac:dyDescent="0.25">
      <c r="A253" s="39"/>
    </row>
    <row r="254" spans="1:1" x14ac:dyDescent="0.25">
      <c r="A254" s="39"/>
    </row>
    <row r="255" spans="1:1" x14ac:dyDescent="0.25">
      <c r="A255" s="39"/>
    </row>
    <row r="256" spans="1:1" x14ac:dyDescent="0.25">
      <c r="A256" s="39"/>
    </row>
    <row r="257" spans="1:1" x14ac:dyDescent="0.25">
      <c r="A257" s="39"/>
    </row>
    <row r="258" spans="1:1" x14ac:dyDescent="0.25">
      <c r="A258" s="39"/>
    </row>
    <row r="259" spans="1:1" x14ac:dyDescent="0.25">
      <c r="A259" s="39"/>
    </row>
    <row r="260" spans="1:1" x14ac:dyDescent="0.25">
      <c r="A260" s="39"/>
    </row>
    <row r="261" spans="1:1" x14ac:dyDescent="0.25">
      <c r="A261" s="39"/>
    </row>
    <row r="262" spans="1:1" x14ac:dyDescent="0.25">
      <c r="A262" s="39"/>
    </row>
    <row r="263" spans="1:1" x14ac:dyDescent="0.25">
      <c r="A263" s="39"/>
    </row>
    <row r="264" spans="1:1" x14ac:dyDescent="0.25">
      <c r="A264" s="39"/>
    </row>
    <row r="265" spans="1:1" x14ac:dyDescent="0.25">
      <c r="A265" s="39"/>
    </row>
    <row r="266" spans="1:1" x14ac:dyDescent="0.25">
      <c r="A266" s="39"/>
    </row>
    <row r="267" spans="1:1" x14ac:dyDescent="0.25">
      <c r="A267" s="39"/>
    </row>
    <row r="268" spans="1:1" x14ac:dyDescent="0.25">
      <c r="A268" s="39"/>
    </row>
    <row r="269" spans="1:1" x14ac:dyDescent="0.25">
      <c r="A269" s="39"/>
    </row>
    <row r="270" spans="1:1" x14ac:dyDescent="0.25">
      <c r="A270" s="39"/>
    </row>
    <row r="271" spans="1:1" x14ac:dyDescent="0.25">
      <c r="A271" s="39"/>
    </row>
    <row r="272" spans="1:1" x14ac:dyDescent="0.25">
      <c r="A272" s="39"/>
    </row>
    <row r="273" spans="1:1" x14ac:dyDescent="0.25">
      <c r="A273" s="39"/>
    </row>
    <row r="274" spans="1:1" x14ac:dyDescent="0.25">
      <c r="A274" s="39"/>
    </row>
    <row r="275" spans="1:1" x14ac:dyDescent="0.25">
      <c r="A275" s="39"/>
    </row>
    <row r="276" spans="1:1" x14ac:dyDescent="0.25">
      <c r="A276" s="39"/>
    </row>
    <row r="277" spans="1:1" x14ac:dyDescent="0.25">
      <c r="A277" s="39"/>
    </row>
    <row r="278" spans="1:1" x14ac:dyDescent="0.25">
      <c r="A278" s="39"/>
    </row>
    <row r="279" spans="1:1" x14ac:dyDescent="0.25">
      <c r="A279" s="39"/>
    </row>
    <row r="280" spans="1:1" x14ac:dyDescent="0.25">
      <c r="A280" s="39"/>
    </row>
    <row r="281" spans="1:1" x14ac:dyDescent="0.25">
      <c r="A281" s="39"/>
    </row>
    <row r="282" spans="1:1" x14ac:dyDescent="0.25">
      <c r="A282" s="39"/>
    </row>
    <row r="283" spans="1:1" x14ac:dyDescent="0.25">
      <c r="A283" s="39"/>
    </row>
    <row r="284" spans="1:1" x14ac:dyDescent="0.25">
      <c r="A284" s="39"/>
    </row>
    <row r="285" spans="1:1" x14ac:dyDescent="0.25">
      <c r="A285" s="39"/>
    </row>
    <row r="286" spans="1:1" x14ac:dyDescent="0.25">
      <c r="A286" s="39"/>
    </row>
    <row r="287" spans="1:1" x14ac:dyDescent="0.25">
      <c r="A287" s="39"/>
    </row>
    <row r="288" spans="1:1" x14ac:dyDescent="0.25">
      <c r="A288" s="39"/>
    </row>
    <row r="289" spans="1:1" x14ac:dyDescent="0.25">
      <c r="A289" s="39"/>
    </row>
    <row r="290" spans="1:1" x14ac:dyDescent="0.25">
      <c r="A290" s="39"/>
    </row>
    <row r="291" spans="1:1" x14ac:dyDescent="0.25">
      <c r="A291" s="39"/>
    </row>
    <row r="292" spans="1:1" x14ac:dyDescent="0.25">
      <c r="A292" s="39"/>
    </row>
    <row r="293" spans="1:1" x14ac:dyDescent="0.25">
      <c r="A293" s="39"/>
    </row>
  </sheetData>
  <mergeCells count="134">
    <mergeCell ref="A139:A186"/>
    <mergeCell ref="B10:B14"/>
    <mergeCell ref="C10:C14"/>
    <mergeCell ref="E10:E14"/>
    <mergeCell ref="E16:E20"/>
    <mergeCell ref="E21:E25"/>
    <mergeCell ref="B139:B143"/>
    <mergeCell ref="C139:C143"/>
    <mergeCell ref="E133:E137"/>
    <mergeCell ref="E121:E125"/>
    <mergeCell ref="F150:F154"/>
    <mergeCell ref="E139:E143"/>
    <mergeCell ref="A3:H3"/>
    <mergeCell ref="E180:E186"/>
    <mergeCell ref="F180:F186"/>
    <mergeCell ref="G180:G186"/>
    <mergeCell ref="H180:H186"/>
    <mergeCell ref="G121:G125"/>
    <mergeCell ref="H121:H125"/>
    <mergeCell ref="F139:F143"/>
    <mergeCell ref="G145:G149"/>
    <mergeCell ref="F155:F159"/>
    <mergeCell ref="H109:H113"/>
    <mergeCell ref="G109:G113"/>
    <mergeCell ref="H145:H149"/>
    <mergeCell ref="G155:G159"/>
    <mergeCell ref="H155:H159"/>
    <mergeCell ref="H133:H137"/>
    <mergeCell ref="G133:G137"/>
    <mergeCell ref="G150:G154"/>
    <mergeCell ref="E127:E131"/>
    <mergeCell ref="F48:F52"/>
    <mergeCell ref="F80:F84"/>
    <mergeCell ref="F97:F101"/>
    <mergeCell ref="E103:E107"/>
    <mergeCell ref="E70:E74"/>
    <mergeCell ref="E75:E79"/>
    <mergeCell ref="E65:E69"/>
    <mergeCell ref="E59:E63"/>
    <mergeCell ref="F59:F63"/>
    <mergeCell ref="F133:F137"/>
    <mergeCell ref="F115:F119"/>
    <mergeCell ref="G53:G57"/>
    <mergeCell ref="G16:G20"/>
    <mergeCell ref="G59:G63"/>
    <mergeCell ref="G48:G52"/>
    <mergeCell ref="F37:F41"/>
    <mergeCell ref="G75:G79"/>
    <mergeCell ref="G97:G101"/>
    <mergeCell ref="G85:G89"/>
    <mergeCell ref="H10:H14"/>
    <mergeCell ref="F21:F25"/>
    <mergeCell ref="G21:G25"/>
    <mergeCell ref="H16:H20"/>
    <mergeCell ref="F16:F20"/>
    <mergeCell ref="F43:F47"/>
    <mergeCell ref="H21:H25"/>
    <mergeCell ref="H43:H47"/>
    <mergeCell ref="E48:E52"/>
    <mergeCell ref="E37:E41"/>
    <mergeCell ref="E43:E47"/>
    <mergeCell ref="G103:G107"/>
    <mergeCell ref="F10:F14"/>
    <mergeCell ref="G10:G14"/>
    <mergeCell ref="G65:G69"/>
    <mergeCell ref="F75:F79"/>
    <mergeCell ref="H75:H79"/>
    <mergeCell ref="H85:H89"/>
    <mergeCell ref="G37:G41"/>
    <mergeCell ref="H37:H41"/>
    <mergeCell ref="G43:G47"/>
    <mergeCell ref="H48:H52"/>
    <mergeCell ref="H53:H57"/>
    <mergeCell ref="H65:H69"/>
    <mergeCell ref="H59:H63"/>
    <mergeCell ref="F127:F131"/>
    <mergeCell ref="G127:G131"/>
    <mergeCell ref="H127:H131"/>
    <mergeCell ref="F109:F113"/>
    <mergeCell ref="H80:H84"/>
    <mergeCell ref="F85:F89"/>
    <mergeCell ref="G80:G84"/>
    <mergeCell ref="H170:H174"/>
    <mergeCell ref="F165:F169"/>
    <mergeCell ref="G165:G169"/>
    <mergeCell ref="H165:H169"/>
    <mergeCell ref="H175:H179"/>
    <mergeCell ref="F103:F107"/>
    <mergeCell ref="F121:F125"/>
    <mergeCell ref="G160:G164"/>
    <mergeCell ref="H160:H164"/>
    <mergeCell ref="H115:H119"/>
    <mergeCell ref="H150:H154"/>
    <mergeCell ref="G139:G143"/>
    <mergeCell ref="H139:H143"/>
    <mergeCell ref="E175:E179"/>
    <mergeCell ref="F175:F179"/>
    <mergeCell ref="G175:G179"/>
    <mergeCell ref="E165:E169"/>
    <mergeCell ref="E170:E174"/>
    <mergeCell ref="F170:F174"/>
    <mergeCell ref="G170:G174"/>
    <mergeCell ref="E160:E164"/>
    <mergeCell ref="E53:E57"/>
    <mergeCell ref="F53:F57"/>
    <mergeCell ref="F160:F164"/>
    <mergeCell ref="E145:E149"/>
    <mergeCell ref="E150:E154"/>
    <mergeCell ref="E155:E159"/>
    <mergeCell ref="F145:F149"/>
    <mergeCell ref="F70:F74"/>
    <mergeCell ref="E85:E89"/>
    <mergeCell ref="A10:A25"/>
    <mergeCell ref="A27:A35"/>
    <mergeCell ref="A37:A57"/>
    <mergeCell ref="A127:A137"/>
    <mergeCell ref="A59:A89"/>
    <mergeCell ref="A115:A125"/>
    <mergeCell ref="A91:A101"/>
    <mergeCell ref="A103:A113"/>
    <mergeCell ref="E97:E101"/>
    <mergeCell ref="E109:E113"/>
    <mergeCell ref="E91:E95"/>
    <mergeCell ref="F91:F95"/>
    <mergeCell ref="E115:E119"/>
    <mergeCell ref="G115:G119"/>
    <mergeCell ref="H103:H107"/>
    <mergeCell ref="H97:H101"/>
    <mergeCell ref="F65:F69"/>
    <mergeCell ref="H91:H95"/>
    <mergeCell ref="G91:G95"/>
    <mergeCell ref="E80:E84"/>
    <mergeCell ref="G70:G74"/>
    <mergeCell ref="H70:H74"/>
  </mergeCells>
  <phoneticPr fontId="2" type="noConversion"/>
  <dataValidations count="1">
    <dataValidation type="decimal" operator="greaterThanOrEqual" allowBlank="1" showInputMessage="1" showErrorMessage="1" sqref="E150 E109 E91:G91 E97 E145 E21 E65 E59:G59 E43 E16 E70 E103:G103 E121:G121 E127 E133 E115:G115 E37:G37 E33 E48 E53 E139:G139 E10:G10 E27:G27">
      <formula1>0</formula1>
    </dataValidation>
  </dataValidations>
  <pageMargins left="0.23" right="0.16" top="0.5" bottom="0.43" header="0.25" footer="0.25"/>
  <pageSetup paperSize="9" scale="80" firstPageNumber="3084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Grapalat,Regular"&amp;9&amp;F  &amp;Pէջ</oddFooter>
  </headerFooter>
  <rowBreaks count="5" manualBreakCount="5">
    <brk id="92" max="7" man="1"/>
    <brk id="113" max="7" man="1"/>
    <brk id="137" max="7" man="1"/>
    <brk id="159" max="7" man="1"/>
    <brk id="17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axyusak 12</vt:lpstr>
      <vt:lpstr>'axyusak 12'!_edn1</vt:lpstr>
      <vt:lpstr>'axyusak 12'!_edn2</vt:lpstr>
      <vt:lpstr>'axyusak 12'!_edn3</vt:lpstr>
      <vt:lpstr>'axyusak 12'!_edn4</vt:lpstr>
      <vt:lpstr>'axyusak 12'!Print_Area</vt:lpstr>
      <vt:lpstr>'axyusak 12'!Print_Titles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2016-04-19T11:54:04Z</cp:lastPrinted>
  <dcterms:created xsi:type="dcterms:W3CDTF">2009-03-23T05:17:56Z</dcterms:created>
  <dcterms:modified xsi:type="dcterms:W3CDTF">2016-06-23T08:18:26Z</dcterms:modified>
</cp:coreProperties>
</file>