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551"/>
  </bookViews>
  <sheets>
    <sheet name="Sheet1" sheetId="1" r:id="rId1"/>
    <sheet name="2015" sheetId="3" r:id="rId2"/>
  </sheets>
  <definedNames>
    <definedName name="_xlnm.Print_Area" localSheetId="1">'2015'!$A$1:$Y$50</definedName>
    <definedName name="_xlnm.Print_Area" localSheetId="0">Sheet1!$A$1:$M$18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M10" i="3" l="1"/>
  <c r="O10" i="3" s="1"/>
  <c r="M11" i="3"/>
  <c r="O11" i="3"/>
  <c r="M43" i="3"/>
  <c r="M50" i="3"/>
  <c r="M41" i="3"/>
  <c r="O41" i="3" s="1"/>
  <c r="M42" i="3"/>
  <c r="M32" i="3"/>
  <c r="O32" i="3" s="1"/>
  <c r="M34" i="3"/>
  <c r="M35" i="3"/>
  <c r="O35" i="3" s="1"/>
  <c r="M36" i="3"/>
  <c r="M38" i="3"/>
  <c r="O38" i="3" s="1"/>
  <c r="M39" i="3"/>
  <c r="M40" i="3"/>
  <c r="T40" i="3"/>
  <c r="T39" i="3"/>
  <c r="U39" i="3" s="1"/>
  <c r="S40" i="3"/>
  <c r="U40" i="3"/>
  <c r="S39" i="3"/>
  <c r="S35" i="3"/>
  <c r="U35" i="3"/>
  <c r="T15" i="3"/>
  <c r="U15" i="3" s="1"/>
  <c r="S18" i="3"/>
  <c r="S12" i="3"/>
  <c r="S13" i="3"/>
  <c r="U13" i="3" s="1"/>
  <c r="S14" i="3"/>
  <c r="S15" i="3"/>
  <c r="U18" i="3"/>
  <c r="U12" i="3"/>
  <c r="U14" i="3"/>
  <c r="S22" i="3"/>
  <c r="U22" i="3"/>
  <c r="O40" i="3"/>
  <c r="O39" i="3"/>
  <c r="S42" i="3"/>
  <c r="U42" i="3" s="1"/>
  <c r="O42" i="3"/>
  <c r="S41" i="3"/>
  <c r="U41" i="3"/>
  <c r="S49" i="3"/>
  <c r="U49" i="3"/>
  <c r="S48" i="3"/>
  <c r="U48" i="3" s="1"/>
  <c r="S47" i="3"/>
  <c r="U47" i="3"/>
  <c r="S46" i="3"/>
  <c r="U46" i="3" s="1"/>
  <c r="S45" i="3"/>
  <c r="U45" i="3"/>
  <c r="S44" i="3"/>
  <c r="U44" i="3" s="1"/>
  <c r="S43" i="3"/>
  <c r="U43" i="3"/>
  <c r="O43" i="3"/>
  <c r="S50" i="3"/>
  <c r="U50" i="3"/>
  <c r="O50" i="3"/>
  <c r="S25" i="3"/>
  <c r="U25" i="3" s="1"/>
  <c r="M25" i="3"/>
  <c r="O25" i="3"/>
  <c r="S36" i="3"/>
  <c r="U36" i="3" s="1"/>
  <c r="S21" i="3"/>
  <c r="U21" i="3"/>
  <c r="O36" i="3"/>
  <c r="S34" i="3"/>
  <c r="U34" i="3"/>
  <c r="O34" i="3"/>
  <c r="S37" i="3"/>
  <c r="U37" i="3"/>
  <c r="S38" i="3"/>
  <c r="U38" i="3"/>
  <c r="S33" i="3"/>
  <c r="U33" i="3"/>
  <c r="S32" i="3"/>
  <c r="S31" i="3"/>
  <c r="U31" i="3"/>
  <c r="S30" i="3"/>
  <c r="U30" i="3" s="1"/>
  <c r="M28" i="3"/>
  <c r="O28" i="3"/>
  <c r="M29" i="3"/>
  <c r="O29" i="3" s="1"/>
  <c r="S28" i="3"/>
  <c r="U28" i="3"/>
  <c r="S9" i="3"/>
  <c r="U9" i="3" s="1"/>
  <c r="M18" i="3"/>
  <c r="N18" i="3"/>
  <c r="O18" i="3"/>
  <c r="M22" i="3"/>
  <c r="N22" i="3"/>
  <c r="O22" i="3"/>
  <c r="M21" i="3"/>
  <c r="N21" i="3" s="1"/>
  <c r="O21" i="3" s="1"/>
  <c r="S4" i="3"/>
  <c r="U4" i="3"/>
  <c r="S10" i="3"/>
  <c r="U10" i="3"/>
  <c r="S17" i="3"/>
  <c r="U17" i="3"/>
  <c r="S16" i="3"/>
  <c r="T16" i="3" s="1"/>
  <c r="U16" i="3" s="1"/>
  <c r="S19" i="3"/>
  <c r="U19" i="3"/>
  <c r="S20" i="3"/>
  <c r="U20" i="3" s="1"/>
  <c r="S23" i="3"/>
  <c r="U23" i="3"/>
  <c r="S24" i="3"/>
  <c r="U24" i="3" s="1"/>
  <c r="S27" i="3"/>
  <c r="U27" i="3"/>
  <c r="S26" i="3"/>
  <c r="U26" i="3" s="1"/>
  <c r="M27" i="3"/>
  <c r="O27" i="3"/>
  <c r="M26" i="3"/>
  <c r="O26" i="3" s="1"/>
  <c r="M24" i="3"/>
  <c r="O24" i="3"/>
  <c r="M23" i="3"/>
  <c r="N23" i="3" s="1"/>
  <c r="O23" i="3" s="1"/>
  <c r="M20" i="3"/>
  <c r="N20" i="3"/>
  <c r="O20" i="3" s="1"/>
  <c r="M19" i="3"/>
  <c r="N19" i="3"/>
  <c r="O19" i="3"/>
  <c r="M17" i="3"/>
  <c r="N17" i="3"/>
  <c r="O17" i="3"/>
  <c r="M16" i="3"/>
  <c r="N16" i="3" s="1"/>
  <c r="O16" i="3" s="1"/>
  <c r="M15" i="3"/>
  <c r="N15" i="3"/>
  <c r="O15" i="3" s="1"/>
  <c r="M14" i="3"/>
  <c r="N14" i="3"/>
  <c r="O14" i="3"/>
  <c r="M13" i="3"/>
  <c r="N13" i="3"/>
  <c r="O13" i="3"/>
  <c r="M12" i="3"/>
  <c r="O12" i="3" s="1"/>
  <c r="M8" i="3"/>
  <c r="O8" i="3"/>
  <c r="M7" i="3"/>
  <c r="O7" i="3" s="1"/>
  <c r="M6" i="3"/>
  <c r="O6" i="3"/>
  <c r="M5" i="3"/>
  <c r="O5" i="3" s="1"/>
  <c r="M4" i="3"/>
  <c r="O4" i="3"/>
  <c r="U32" i="3"/>
</calcChain>
</file>

<file path=xl/sharedStrings.xml><?xml version="1.0" encoding="utf-8"?>
<sst xmlns="http://schemas.openxmlformats.org/spreadsheetml/2006/main" count="306" uniqueCount="199">
  <si>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</si>
  <si>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</si>
  <si>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</si>
  <si>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</si>
  <si>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</si>
  <si>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</si>
  <si>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</si>
  <si>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</si>
  <si>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 xml:space="preserve">Ոչ ֆինանսական ցուցանիշներ     
</t>
  </si>
  <si>
    <t>Ֆինանսական ցուցանիշներ (հազ. դրամ)</t>
  </si>
  <si>
    <t>Ծրագրի ընթացիկ կառավարմանն ուղղված նախատեսվող միջոցառումները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</si>
  <si>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</si>
  <si>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</si>
  <si>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</si>
  <si>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</si>
  <si>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</si>
  <si>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</si>
  <si>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</si>
  <si>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</si>
  <si>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</si>
  <si>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</si>
  <si>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</si>
  <si>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</si>
  <si>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</si>
  <si>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</si>
  <si>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</si>
  <si>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</si>
  <si>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</si>
  <si>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Գ</t>
  </si>
  <si>
    <t>Դ</t>
  </si>
  <si>
    <t>Ե</t>
  </si>
  <si>
    <t>Զ</t>
  </si>
  <si>
    <t>Է</t>
  </si>
  <si>
    <t>Ը</t>
  </si>
  <si>
    <t>Թ</t>
  </si>
  <si>
    <t>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</si>
  <si>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</si>
  <si>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</si>
  <si>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</si>
  <si>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</si>
  <si>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</si>
  <si>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</si>
  <si>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</si>
  <si>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</si>
  <si>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</si>
  <si>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</si>
  <si>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</si>
  <si>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</si>
  <si>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</si>
  <si>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</si>
  <si>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</si>
  <si>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</si>
  <si>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քանակական</t>
  </si>
  <si>
    <t>Փաստացի  կատարված ծախսերի արդյունքում</t>
  </si>
  <si>
    <t>Համակարգման, խորհրդատվության, մոնիտորինգի և վերահսկողական միջոցառումների քանակ, այդ թվում աուդիտ, վերահսկողություն, համայնքների խորհրդատվություններ, ստուգումներ</t>
  </si>
  <si>
    <t>Տարրական ընդհանուր հանրակրթություն (Տավուշի մարզ)</t>
  </si>
  <si>
    <t>Տարրական ընդհանուր կրթության տրամադրում</t>
  </si>
  <si>
    <t>ԾՏ</t>
  </si>
  <si>
    <t xml:space="preserve">Հիմնական  ընդհանուր հանրակրթության (Տավուշի մարզ) </t>
  </si>
  <si>
    <t xml:space="preserve">Միջնակարգ ընդհանուր հանրակրթություն (Տավուշի մարզ) </t>
  </si>
  <si>
    <t>Միջնակարգ(լրիվ)  ընդհանուր կրթության տրամադրում</t>
  </si>
  <si>
    <t>Երաժշտական  և արվեստի դպրոցներում ազգային , փողային և լարային նվագարանների գծով ուսուցման կազմակերպում</t>
  </si>
  <si>
    <t>ՈՒսուցման վարձավճարի փոխհատուցում ստացող ազգային փողային և լարային նվագարանների գծով սովորողների թիվը</t>
  </si>
  <si>
    <t>Տավուշի մարզի տարածքում մշակութային միջոցառումների կազմակերպում և իրականացում</t>
  </si>
  <si>
    <t>Քանակական, Միջոցառումների քանակը</t>
  </si>
  <si>
    <t>Հանրակրթական դպրոցների մանկավարժներին և դպրոցահասակ երեխաներին տրանսպորտային ծախսերի փոխհատուցում</t>
  </si>
  <si>
    <t>Ըստ օրենքի մարզպետի կառավարմանը տրված կրթական, մշակութային և սպորտային կազմակերպությունների կառավարում և գործունեության համակարգում. կազմակերպությունների քանակը</t>
  </si>
  <si>
    <t>Պետական սեփականություն  հանդիսացող շինությունների, ճանապարհների, ջրագծերի մոնոտորինգ և վերահսկողական միջոցառումների ընդհանուր քանակ</t>
  </si>
  <si>
    <t>Ըստ օրենքի մարզպետի կառավարմանը տրված առողջապահական և սոցիալական ոլորտի կազմակերպությունների կառավարում և գործունեության համակարգում, կազմակերպությունների քանակ</t>
  </si>
  <si>
    <t>Ազգային , փողային և լարային նվագարանների գծով ուսուցում( (Տավուշի մարզ) )</t>
  </si>
  <si>
    <t>Ծրագրի դասիչը</t>
  </si>
  <si>
    <t>5-6տարեկան երեխաների նախապատրաստական հանրակրթական դպրոցներում ուսուցմանը ապահովելով հավասար մեկնարկային պայմաններ</t>
  </si>
  <si>
    <t>ստոցող երեխանների թվաքանակը, երեխա</t>
  </si>
  <si>
    <t>Հողային պաստառի , երթևելի մասին, արհեստական կառույցների և կահավորման էլէմենտների նորմատիվ մակարդակում  պահպանման,   շահագործում ( ձյան մաքրում, փոսային նորոգում , մաքրման աշխատանքներ , ջրահեռացման , նշագրում , կողմակների հարթեցում և լրացում, ընթացիկ նորոգման աշխատանքներ/</t>
  </si>
  <si>
    <t xml:space="preserve">Նախադպրոցական կրթություն (Տավուշի մարզ) </t>
  </si>
  <si>
    <t xml:space="preserve"> Աշակերտների և ուսուցիչներ թիաքանակ</t>
  </si>
  <si>
    <t>Պետական հիմնարկների և կազմակերպությունների  աշխատողների սոցիալական փաթեթով ապահովում</t>
  </si>
  <si>
    <t>Պետական հիմնարկների և կազմակերպությունների  աշխատողների առողջապահական փաթեթի, հիփոթեքային վարկի, ուսման վճարի ևհանգստի ապահովման գծով ծախսերի փոխհատուցում</t>
  </si>
  <si>
    <t>Համապատասխան պետական հիմնարկների և կազմակերպությունների աշխատողների քանակը</t>
  </si>
  <si>
    <t>ՀՀ Տավուշի մարզպետարանի կողմից տարածքային կառավարման քաղաքականության  իրականացման ծառայություններ</t>
  </si>
  <si>
    <t>Հանրապետական և մարզային  նշանակության ավտո ճանապարհների բարելավման և անվտանգ երթևեկության ծառայություններ  (Տավուշի մարզ)</t>
  </si>
  <si>
    <t>Հիմնական  ընդհանուր կրթության տրամադրում</t>
  </si>
  <si>
    <t xml:space="preserve">Պետական աջակցություն  Բարեկամավան համայնքին </t>
  </si>
  <si>
    <t>Աջակցություն ստացող համայքների թիվ</t>
  </si>
  <si>
    <t>ՀՀ Տավուշի մարզում այլընտանքային աշխատանքային ծառայության անցած ՀՀ քաղաքացիներին &lt;&lt;Այլ ընտանքային ծառայության մասին&gt;&gt;ՀՀ օրենքով սահմանված դրամական բավարարման և փոխհատուցումների տրամադրում</t>
  </si>
  <si>
    <t>Այլ ընտրանքային աշխատանքային ծառայություն անցողների թիվ</t>
  </si>
  <si>
    <t>Տրանսֆերտ ստացող ՏԻՄ-երի թիվը</t>
  </si>
  <si>
    <t>Պետական անհատույց աջակցություն՝  ռմբակոծությունների և ռազմական գործողությունների հետևանքով վերականգնման ենթակա անհատական բնակելի տների վերականգնման համար</t>
  </si>
  <si>
    <t>Պետական աջակցություն  Դովեղ  համայնքին</t>
  </si>
  <si>
    <t>ՀՀ կառ. 18.12.14թ. N1515-Ն  որոշում: Ներկայացվել է նախատեսված հայտերի համապատասխան</t>
  </si>
  <si>
    <t>Գնդակոծության հետևանքով պատճառած վնասների վերանորոգման համար</t>
  </si>
  <si>
    <t>Աջակցություն՝ ՀՀ Տավուշի մարզի համայնքներին</t>
  </si>
  <si>
    <t>Ամառային պահպանման ենթակա ավտոճանապարհ ների ընդհանուր երկարությունը (կիլոմետր)</t>
  </si>
  <si>
    <t>Նախատեսված բնապահպանական և գյուղատնտե սական ծրագրերի միջոցառումների քանակ</t>
  </si>
  <si>
    <t>Մարզային  ենթակայության հանրակրթական դպրոցնե րում տարրական կրթություն ստացող աշակերտների թիվ</t>
  </si>
  <si>
    <t>Մարզային  ենթակայության հանրակրթական դպրոցնե րում հիմնական կրթություն ստացող աշակերտների թիվ</t>
  </si>
  <si>
    <t>Մարզային  ենթակայության հանրակրթական դպրոցնե րում միջնակարգ (լրիվ )կրթություն ստացող աշակերտների թիվ</t>
  </si>
  <si>
    <t>Այլ ընտրանքային աշխա տանքային ծառայողներին դրամական բավարարման և դրամական փոխհա տուցման տրամադրում</t>
  </si>
  <si>
    <t>Աջակցություն՝ ՀՀ Տավուշի մարզում ռմբակոծություն ների և ռազմական գործո ղությունների հետևանքով վերականգնման ենթակա անհատական բնակելի տների վերականգնման համար</t>
  </si>
  <si>
    <t>ՀՀ կառ. 26.02.15թ. N179-Ն  որոշում:  Համայնքի բնակիչը հրաժարվել է աջակցությունից:</t>
  </si>
  <si>
    <t>106011</t>
  </si>
  <si>
    <t>Պետական  աջակցություն տեղական ինքնակառավարման մարմիններին</t>
  </si>
  <si>
    <t>Պետական աջակցություն ՀՀ Տավուշի մարզի համայնքներին նվազագույն աշխատավարձի, էլեկտրաէներգիայի և գազի սակագների բարձրացման ինչպես նաև 1974 թվականի հետ ծնված նվազագույն աշխատավարձ ստացողների նպատակային սոցիալական վճարների հետ կապված, առաջացած լրացուցիչ ծախսերի փողհատուցման համար</t>
  </si>
  <si>
    <t>106012</t>
  </si>
  <si>
    <t>Պետական  աջակցություն սահմանամերձ համայնքներին</t>
  </si>
  <si>
    <t xml:space="preserve">Պետական աջակցություն ՀՀ Տավուշի մարզի սամանամերձ համայնքներին բնական գազի էլեկտրաէներգիայի, գույքահարկի և հողի հարկի փոխհատուցման նպատակով </t>
  </si>
  <si>
    <t>Հանրակրթական դպրոց ների մանկավարժներին և դպրոցա-հասակ երեխաներին տրանս-պորտային ծախսերի փոխհա-տուցում (Տավուշի մարզ)</t>
  </si>
  <si>
    <t xml:space="preserve">Մշակութային միջոցառում-ների իրականացում </t>
  </si>
  <si>
    <t xml:space="preserve"> 01.01.15-01.09.15</t>
  </si>
  <si>
    <t>ԿՀ</t>
  </si>
  <si>
    <t>Համակարգչային սարքերի ձեռքբերում</t>
  </si>
  <si>
    <t>Համակարգչային սարքավորումներ</t>
  </si>
  <si>
    <t>Վճարումը կատարվել է կնքված պայմանագրերի համապատասխան</t>
  </si>
  <si>
    <t>01.01.15-01.09.15</t>
  </si>
  <si>
    <t>&lt;&lt;Լավագույն մարզական ընտանիքի&gt;&gt; մրցույթի անցկացում</t>
  </si>
  <si>
    <t xml:space="preserve">Մասնակցի թիվ </t>
  </si>
  <si>
    <t>Մարզաձևի թիվ</t>
  </si>
  <si>
    <t>Նախագծային աշխատանքներ</t>
  </si>
  <si>
    <t>Շինարարության (hիմնանորոգման) համար անհրաժեշտ նախագծահաշվային փաստաթղթերի մշակման (լրամշակման) աշխատանքներ</t>
  </si>
  <si>
    <t xml:space="preserve">Տեղական նշանակության ճանապարհների և կամուրջների հիմնանորոգում </t>
  </si>
  <si>
    <t>ճանապարհների վերանորոգում</t>
  </si>
  <si>
    <t xml:space="preserve">ՀՀ կառ. 18.12.14թ. N1515-Ն  որոշում: Փաստացի կնքված պայմանագրերի արդյունքում    կատարողակաների  համապատասխան: </t>
  </si>
  <si>
    <t>Աջակցության ՀՀ Տավուշի մարզի համայնքներին</t>
  </si>
  <si>
    <t>Պետական անհատույց աջակցություն՝  համայնքների գյուղական տարածքների տնտեսական զարգացման ծրագրերի իրականացման համար</t>
  </si>
  <si>
    <t>ԱՁ</t>
  </si>
  <si>
    <t>Ավտո ճանապարհներիքայքայված ծածկի նորոգում մածվածքի փոխարինում</t>
  </si>
  <si>
    <t>Նախագծա-նախահաշվային փաստաթղթերի քանակը</t>
  </si>
  <si>
    <t>Շինարարության հիմնանորոգման համար անհրաժեշտ նախագծա-նախահաշվային փաստաթղթերի մշակման լրամշակման աշխատանքներ</t>
  </si>
  <si>
    <t xml:space="preserve">ՀՀ Տավուշի  մարզի համայնքներում հակակարկտային կայանների տեղադրում </t>
  </si>
  <si>
    <t xml:space="preserve">Պետական անհատույց աջակցություն ՀՀ Տավուշի  մարզի  հակակարկտային կայանների տեղադրուման նպատակով </t>
  </si>
  <si>
    <t>Մարզի կարկուտից վնասված բնակարաների տանիքների մասնակի վերանորոգման նպատակով ՀՀ Տավուշի մարզի բնակիչներինաջակցության ցուցաբերում</t>
  </si>
  <si>
    <t xml:space="preserve">Պետական անհատույց աջակցություն ՀՀ Տավուշի  մարզի  Լճկաձերի և Արճիս համայնքների բնակիչներին ֆինանսական աջակցության ցուցաբերման նպատակովհակակարկտային կայանների տեղադրուման նպատակով </t>
  </si>
  <si>
    <t>Ջրամատակարարման օբյեկտներ</t>
  </si>
  <si>
    <t>Ջրամատակարարման օբյեկտների կառուցում ջրագծերի անցկացում խորքային հորանծքային կառուցման</t>
  </si>
  <si>
    <t>Կառուցվող օբյեկտների քանակ, միավոր</t>
  </si>
  <si>
    <t>Աջակցություն ՀՀ Տավուշի մարզի համայնքների ենթակայությամբ գործող կրթական օբյեկտների շենքային պայմանների բարելավման համար</t>
  </si>
  <si>
    <t>Պետական անհատույց աջակցություն ՀՀ համայնքների նախադպրոցական շենքերի հիմնավորման համար</t>
  </si>
  <si>
    <t xml:space="preserve"> 01.01.15-01.12.15</t>
  </si>
  <si>
    <t>01.01.15-01.12.15</t>
  </si>
  <si>
    <t xml:space="preserve"> 01.01.15-01.15.15</t>
  </si>
  <si>
    <t>Սոցիալապես անապահով ընտանիքների երեխաների դասագրքերի վարձավճարների փոխհատուցում</t>
  </si>
  <si>
    <t>Սոցիալապես անապահով ընտանիքների երեխաների դասագրքերի վարձավճարների փոխհատուցում(Տավուշի մարզ)</t>
  </si>
  <si>
    <t>Անապահով ընտանիքների երեխաների քանակ</t>
  </si>
  <si>
    <t>Աջակցություն ՀՀ Տավուշի մարզի համայնքներին</t>
  </si>
  <si>
    <t>Պետական անհատույց աջակցություն համայնքներին գյուղական տարածքների տնտեսական զարգացման ծրագրերի իրականացման համար</t>
  </si>
  <si>
    <t>ՀՀ Տավուշի մարզպետի ենթակայության հանրակրթական դպրոցների  շենքերի (մասնաշենքերի) տանիքների վերանորոգում</t>
  </si>
  <si>
    <t>ՀՀ Տավուշի մարզպետի ենթակայության հանրակրթական դպրոցներ</t>
  </si>
  <si>
    <t>Տվյալ ներդրման հետ կապված ծրագիրը (ծրագրերը)</t>
  </si>
  <si>
    <t>ԵԿ</t>
  </si>
  <si>
    <t>Պետական աջակցություն՝ ՀՀ Տավուշի մարզի համայնքների բնակիչներին ֆինանսական աջակցության ցուցաբերման նպատակով</t>
  </si>
  <si>
    <t>Աջակցություն համայնքային, միջհամայնքային, ոչ կառավարական, մասնավոր և այլ կազմակերպություններին և անհատներին</t>
  </si>
  <si>
    <t>Աջակցություն ՀՀ Տավուշի մարզի համայնքներին (ՀՀ Տավուշի մարզպետարան)</t>
  </si>
  <si>
    <t>Պետական անհատույց աջակցություն ՀՀ համայնքների նախադպրոցական շենքերի տանիքների վերանորոգման համար</t>
  </si>
  <si>
    <t>Աջակցություն համայնքներին համայնքային օբյեկտների շենքային պայմանների բարելավման համար</t>
  </si>
  <si>
    <t>Համայնքներում կյանքի ստանդարտների բարելավում</t>
  </si>
  <si>
    <t>Ներդրումներ մշակութային օբյեկտներում (ՀՀ Տավուշի մարզպետարան)</t>
  </si>
  <si>
    <t>ՀՀ Տավուշի մարզի մշակութային  շենքերի կապիտալ վերանորոգում</t>
  </si>
  <si>
    <t>Արվեստի պահպանման և զարգացման ծրագիր</t>
  </si>
  <si>
    <t>Բնակարանային ֆոնդ (ՀՀ Տավուշի մարզպետարան)</t>
  </si>
  <si>
    <t xml:space="preserve">ՀՀ Տավուշի մարզի համայնքներում բազմաբնակարան բնակելի շենքերի տանիքների նորոգում </t>
  </si>
  <si>
    <t>Ոչ ֆինանսական ակտիվների գծով միջոցառումներ</t>
  </si>
  <si>
    <t>Ներդրումներ առողջապահական օբյեկտներում (ՀՀ Տավուշի մարզպետարան)</t>
  </si>
  <si>
    <t>ՀՀ Տավուշի մարզի առողջապահական  շենքերի կապիտալ վերանորոգում</t>
  </si>
  <si>
    <t>Հիվանդանոցային բուժօգնության ծրագիր</t>
  </si>
  <si>
    <t>Աջակցություն ՀՀ Տավուշի մարզի սահմանամերձ մի շարք համայնքներին՝ համայնքային սեփականություն հանդիսացող գույքին հասցված վնասների փոխհատուցման նպատակով</t>
  </si>
  <si>
    <t>ՀՀ Տավուշի մարզի սահմանամերձ մի շարք համայնքներում սույն թվականի սեպտեմբեր ամսվա ընթացքում Ադրբեջանի Հանրապետության կողմից իրականացված ռազմական գործողությունների արդյունքում համայնքային սեփականություն հանդիսացող գույքին հասցված վնասների փոխհատուցում</t>
  </si>
  <si>
    <t xml:space="preserve">Օգնություն ստացող
ՏԻՄ-երի թիվը
</t>
  </si>
  <si>
    <t>Աջակցություն ՀՀ Տավուշի մարզի սահմանամերձ մի շարք համայնքներում բնակիչների վնասների փոխհատուցման նպատակով</t>
  </si>
  <si>
    <t>ՀՀ Տավուշի մարզի սահմանամերձ մի շարք համայնքներում սույն թվականի սեպտեմբեր ամսվա ընթացքում Ադրբեջանի Հանրապետության կողմից իրականացված ռազմական գործողությունների արդյունքում տուժած բնակիչների վնասների փոխհատուցում</t>
  </si>
  <si>
    <t>Օգնություն ստացող բնակիչների թիվը</t>
  </si>
  <si>
    <t>Շինարարության (հիմնանորոգման) համար անհրաժեշտ նախագծա-նախահաշվային փաստաթղթերի մշակման( լրամշակման ) աշխատանքներ</t>
  </si>
  <si>
    <t xml:space="preserve">Տեղական կամուրջների կառուցում </t>
  </si>
  <si>
    <t xml:space="preserve">Դեբեդ  գետի վրա նոր կամուրջ կառուցում </t>
  </si>
  <si>
    <t>կառուցվող կամուրջի քանակտ</t>
  </si>
  <si>
    <t>ՀՀ կառ. 2015թ. հոկտեմբերի  8-ի N1161.-Ն  որոշում:Վճարումը կատարվել է կնքված պայմանագրերի համապատասխան</t>
  </si>
  <si>
    <t>ՀՀ կառ. 2015թ. Նոյեմբերի 19-ի N1361-Ն  որոշում:Վճարումը կատարվել է կնքված պայմանագրերի համապատասխան</t>
  </si>
  <si>
    <t>ՀՀ կառ. 2015թ. հոկտեմբերի  8-ի  N1132-Ն  որոշում:</t>
  </si>
  <si>
    <t>ՀՀ կառ. 2015թ. հուլիսի  2-ի  N 766-Ն  որոշում:</t>
  </si>
  <si>
    <t>ՀՀ կառ. 2015թ. հոկտեմբերի  8-ի N1132-Ն  որոշում:Վճարումը կատարվել է կնքված պայմանագրերի համապատասխան</t>
  </si>
  <si>
    <t>ՀՀ կառ. 2015թ. հոկտեմբերի  8-ի  N1161.-Ն  որոշում:Վճարումը կատարվել է կնքված պայմանագրերի համապատասխան</t>
  </si>
  <si>
    <t>ՀՀ կառ. 2015թ. Նոյեմբերի 19-ի N1361-Ն  որոշում:</t>
  </si>
  <si>
    <t>ՀՀ կառ. 2015թ. Դեկտեմբերի 17-ի  N1497-Ն  որոշում:</t>
  </si>
  <si>
    <t>ՀՀ կառ.18.12.14թ.N1515-Ն որոշում:Աշակերտների քանակի չբաշխված գումար</t>
  </si>
  <si>
    <t>ՀՀ կառ. 2015թ. հուլիսի  2-ի N766-Ն  որոշում: Վճարումը կատարվել է կնքված պայմանագրերի համապատասխան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</si>
  <si>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</si>
  <si>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ՀՀ կառ. 2015թ. հուլիսի  2-ի N766-Ն  որոշում: Ներկ. է փաստացի  կատարված ծախսերի hամապատասխան</t>
  </si>
  <si>
    <t>ՀՀ կառ. 2015թ. հուլիսի  2-ի  N 766-Ն  որոշում: Գնումների գործընթացի մեջ է առաջացել տնտեսում</t>
  </si>
  <si>
    <t>ՀՀ կառ. 2015թ. հուլիսի  2-ի  N766-Ն  որոշում: Գնումների գործընթացի մեջ է առաջացել տնտեսում</t>
  </si>
  <si>
    <t>ՀՀ կառ. 23.07.15թ. N796-Ն  որոշում:</t>
  </si>
  <si>
    <t>ՀՀ կառ. 22.03.15թ. N417-Ն  որոշում:Աջակցություն ստացող բնակիչը մահացել է:</t>
  </si>
  <si>
    <t>ՀՀ կառ. 25.02.15թ. N171-Ն  որոշում:Ներկայացվել է փաստացի  կատարված ծախսերի hամապատասխան</t>
  </si>
  <si>
    <t>ՀՀ կառ. 10.02.15թ. N234-Ն  որոշում:Ներկայացվել է փաստացի  կատարված ծախսերի hամապատասխան</t>
  </si>
  <si>
    <t>ՀՀ կառ. 18.12.14թ. N1515-Ն որոշում:Վճարումը կատարվել է կնքված պայմանագրերի համապատասխան</t>
  </si>
  <si>
    <t>ՀՀ կառ. 18.12.14թ. N1515-Ն  որոշում:Ներկայացվել է նախատեսված հայտերի համապատասխան</t>
  </si>
  <si>
    <t>ՀՀ կառ. 23.07.15թ. N796-Ն  որոշում: Գնումների գործընթացի մեջ առաջացել  է տնտեսում :</t>
  </si>
  <si>
    <t>Հավելված N11</t>
  </si>
  <si>
    <t> Հ Ա Շ Վ Ե Տ Վ ՈՒ Թ Յ ՈՒ Ն</t>
  </si>
  <si>
    <t xml:space="preserve">Հայաստանի Հանրապետության Տավուշի մարզպետարան 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</si>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</sst>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94" formatCode="00"/>
    <numFmt numFmtId="204" formatCode="_(* #,##0.0_);_(* \(#,##0.0\);_(* &quot;-&quot;_);_(@_)"/>
    <numFmt numFmtId="20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0"/>
      <name val="Arial Armenian"/>
      <family val="2"/>
    </font>
    <font>
      <sz val="8"/>
      <name val="GHEA Grapalat"/>
      <family val="3"/>
    </font>
    <font>
      <sz val="8"/>
      <name val="Calibri"/>
      <family val="2"/>
    </font>
    <font>
      <sz val="11"/>
      <color indexed="8"/>
      <name val="GHEA Grapalat"/>
      <family val="3"/>
    </font>
    <font>
      <sz val="11"/>
      <name val="GHEA Grapalat"/>
      <family val="3"/>
    </font>
    <font>
      <sz val="8"/>
      <color indexed="8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94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9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20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204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94" fontId="3" fillId="0" borderId="4" xfId="0" applyNumberFormat="1" applyFont="1" applyBorder="1" applyAlignment="1">
      <alignment horizontal="center" vertical="center" wrapText="1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textRotation="90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3" xfId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4" fontId="3" fillId="0" borderId="2" xfId="1" applyNumberFormat="1" applyFont="1" applyFill="1" applyBorder="1" applyAlignment="1" applyProtection="1">
      <alignment horizontal="center" vertical="center" wrapText="1"/>
    </xf>
    <xf numFmtId="194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" xfId="0" builtinId="0"/>
    <cellStyle name="Normal_Hashvetvutjunne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L13" sqref="L13:L14"/>
    </sheetView>
  </sheetViews>
  <sheetFormatPr defaultRowHeight="13.5" x14ac:dyDescent="0.25"/>
  <cols>
    <col min="1" max="1" width="5.140625" style="76" customWidth="1"/>
    <col min="2" max="5" width="9.140625" style="76"/>
    <col min="6" max="6" width="11" style="76" customWidth="1"/>
    <col min="7" max="7" width="9.140625" style="76"/>
    <col min="8" max="8" width="10.7109375" style="76" customWidth="1"/>
    <col min="9" max="11" width="9.140625" style="76"/>
    <col min="12" max="12" width="34.5703125" style="76" customWidth="1"/>
    <col min="13" max="13" width="13.85546875" style="76" customWidth="1"/>
    <col min="14" max="16384" width="9.140625" style="76"/>
  </cols>
  <sheetData>
    <row r="1" spans="1:14" ht="20.25" customHeight="1" x14ac:dyDescent="0.25">
      <c r="M1" s="77" t="s">
        <v>195</v>
      </c>
    </row>
    <row r="2" spans="1:14" ht="20.25" customHeight="1" x14ac:dyDescent="0.25">
      <c r="M2" s="77"/>
    </row>
    <row r="3" spans="1:14" ht="20.25" customHeight="1" x14ac:dyDescent="0.25">
      <c r="M3" s="77"/>
    </row>
    <row r="5" spans="1:14" ht="17.25" x14ac:dyDescent="0.3">
      <c r="A5" s="82"/>
      <c r="C5" s="1"/>
      <c r="D5" s="1"/>
      <c r="L5" s="78"/>
    </row>
    <row r="6" spans="1:14" x14ac:dyDescent="0.25">
      <c r="A6" s="82"/>
      <c r="C6" s="1"/>
      <c r="D6" s="1"/>
    </row>
    <row r="7" spans="1:14" ht="17.25" x14ac:dyDescent="0.3">
      <c r="A7" s="81" t="s">
        <v>196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4" ht="47.25" customHeight="1" x14ac:dyDescent="0.25">
      <c r="A8" s="83" t="s">
        <v>184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0"/>
    </row>
    <row r="9" spans="1:14" ht="39.75" customHeight="1" x14ac:dyDescent="0.25">
      <c r="A9" s="84" t="s">
        <v>197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4" ht="17.25" x14ac:dyDescent="0.3">
      <c r="A10" s="81" t="s">
        <v>198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4" ht="17.25" x14ac:dyDescent="0.3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4" ht="15.75" customHeight="1" x14ac:dyDescent="0.3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72" right="0.28000000000000003" top="0.9055118110236221" bottom="0.49" header="0.19685039370078741" footer="0.19685039370078741"/>
  <pageSetup paperSize="9" scale="87" firstPageNumber="2998" orientation="landscape" useFirstPageNumber="1" verticalDpi="0" r:id="rId1"/>
  <headerFooter>
    <oddFooter>&amp;L&amp;"GHEA Grapalat,Regular"&amp;8Հայաստանի Հանրապետության ֆինանսների նախարարություն&amp;R&amp;"GHEA Grapalat,Regular"&amp;9&amp;F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zoomScaleNormal="90" workbookViewId="0">
      <selection activeCell="I1" sqref="I1:I2"/>
    </sheetView>
  </sheetViews>
  <sheetFormatPr defaultRowHeight="16.5" x14ac:dyDescent="0.25"/>
  <cols>
    <col min="1" max="1" width="6.7109375" style="61" customWidth="1"/>
    <col min="2" max="2" width="3" style="62" customWidth="1"/>
    <col min="3" max="3" width="4.42578125" style="61" customWidth="1"/>
    <col min="4" max="4" width="3.85546875" style="61" customWidth="1"/>
    <col min="5" max="5" width="3.28515625" style="61" customWidth="1"/>
    <col min="6" max="6" width="3.140625" style="61" customWidth="1"/>
    <col min="7" max="7" width="3.5703125" style="61" customWidth="1"/>
    <col min="8" max="8" width="21.28515625" style="36" customWidth="1"/>
    <col min="9" max="9" width="38.42578125" style="36" customWidth="1"/>
    <col min="10" max="10" width="22.28515625" style="36" customWidth="1"/>
    <col min="11" max="11" width="11.7109375" style="36" customWidth="1"/>
    <col min="12" max="12" width="10.5703125" style="36" customWidth="1"/>
    <col min="13" max="13" width="11.28515625" style="36" customWidth="1"/>
    <col min="14" max="14" width="11" style="36" customWidth="1"/>
    <col min="15" max="15" width="11.28515625" style="36" customWidth="1"/>
    <col min="16" max="16" width="16.5703125" style="36" customWidth="1"/>
    <col min="17" max="17" width="10.42578125" style="36" customWidth="1"/>
    <col min="18" max="18" width="10.42578125" style="48" customWidth="1"/>
    <col min="19" max="19" width="11.28515625" style="48" customWidth="1"/>
    <col min="20" max="20" width="10.7109375" style="48" customWidth="1"/>
    <col min="21" max="21" width="11" style="48" customWidth="1"/>
    <col min="22" max="22" width="18.7109375" style="48" customWidth="1"/>
    <col min="23" max="23" width="28.140625" style="48" customWidth="1"/>
    <col min="24" max="24" width="19.28515625" style="36" customWidth="1"/>
    <col min="25" max="25" width="16.42578125" style="36" customWidth="1"/>
    <col min="26" max="26" width="10.7109375" style="36" customWidth="1"/>
    <col min="27" max="29" width="11.28515625" style="36" customWidth="1"/>
    <col min="30" max="16384" width="9.140625" style="36"/>
  </cols>
  <sheetData>
    <row r="1" spans="1:25" ht="26.25" customHeight="1" x14ac:dyDescent="0.25">
      <c r="A1" s="110" t="s">
        <v>0</v>
      </c>
      <c r="B1" s="110" t="s">
        <v>1</v>
      </c>
      <c r="C1" s="111" t="s">
        <v>2</v>
      </c>
      <c r="D1" s="111"/>
      <c r="E1" s="111"/>
      <c r="F1" s="112" t="s">
        <v>3</v>
      </c>
      <c r="G1" s="112" t="s">
        <v>4</v>
      </c>
      <c r="H1" s="111" t="s">
        <v>5</v>
      </c>
      <c r="I1" s="111" t="s">
        <v>6</v>
      </c>
      <c r="J1" s="111" t="s">
        <v>7</v>
      </c>
      <c r="K1" s="122" t="s">
        <v>8</v>
      </c>
      <c r="L1" s="123"/>
      <c r="M1" s="123"/>
      <c r="N1" s="123"/>
      <c r="O1" s="123"/>
      <c r="P1" s="123"/>
      <c r="Q1" s="122" t="s">
        <v>9</v>
      </c>
      <c r="R1" s="123"/>
      <c r="S1" s="123"/>
      <c r="T1" s="123"/>
      <c r="U1" s="123"/>
      <c r="V1" s="123"/>
      <c r="W1" s="119" t="s">
        <v>10</v>
      </c>
      <c r="X1" s="119"/>
      <c r="Y1" s="119"/>
    </row>
    <row r="2" spans="1:25" ht="98.25" customHeight="1" x14ac:dyDescent="0.25">
      <c r="A2" s="110"/>
      <c r="B2" s="110"/>
      <c r="C2" s="2" t="s">
        <v>70</v>
      </c>
      <c r="D2" s="111" t="s">
        <v>11</v>
      </c>
      <c r="E2" s="111"/>
      <c r="F2" s="112"/>
      <c r="G2" s="112"/>
      <c r="H2" s="111"/>
      <c r="I2" s="111"/>
      <c r="J2" s="111"/>
      <c r="K2" s="6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12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3" t="s">
        <v>24</v>
      </c>
      <c r="Y2" s="3" t="s">
        <v>25</v>
      </c>
    </row>
    <row r="3" spans="1:25" ht="13.5" customHeight="1" x14ac:dyDescent="0.25">
      <c r="A3" s="2" t="s">
        <v>26</v>
      </c>
      <c r="B3" s="2" t="s">
        <v>27</v>
      </c>
      <c r="C3" s="2" t="s">
        <v>28</v>
      </c>
      <c r="D3" s="2" t="s">
        <v>29</v>
      </c>
      <c r="E3" s="2" t="s">
        <v>30</v>
      </c>
      <c r="F3" s="2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8" t="s">
        <v>36</v>
      </c>
      <c r="L3" s="8" t="s">
        <v>37</v>
      </c>
      <c r="M3" s="8" t="s">
        <v>38</v>
      </c>
      <c r="N3" s="8" t="s">
        <v>39</v>
      </c>
      <c r="O3" s="8" t="s">
        <v>40</v>
      </c>
      <c r="P3" s="8" t="s">
        <v>41</v>
      </c>
      <c r="Q3" s="8" t="s">
        <v>42</v>
      </c>
      <c r="R3" s="8" t="s">
        <v>43</v>
      </c>
      <c r="S3" s="8" t="s">
        <v>44</v>
      </c>
      <c r="T3" s="8" t="s">
        <v>45</v>
      </c>
      <c r="U3" s="8" t="s">
        <v>46</v>
      </c>
      <c r="V3" s="8" t="s">
        <v>47</v>
      </c>
      <c r="W3" s="8" t="s">
        <v>48</v>
      </c>
      <c r="X3" s="5" t="s">
        <v>49</v>
      </c>
      <c r="Y3" s="5" t="s">
        <v>50</v>
      </c>
    </row>
    <row r="4" spans="1:25" s="37" customFormat="1" ht="68.25" customHeight="1" x14ac:dyDescent="0.25">
      <c r="A4" s="113">
        <v>106011</v>
      </c>
      <c r="B4" s="115" t="s">
        <v>36</v>
      </c>
      <c r="C4" s="116">
        <v>1002</v>
      </c>
      <c r="D4" s="115" t="s">
        <v>51</v>
      </c>
      <c r="E4" s="129">
        <v>10</v>
      </c>
      <c r="F4" s="130"/>
      <c r="G4" s="115"/>
      <c r="H4" s="131" t="s">
        <v>79</v>
      </c>
      <c r="I4" s="11" t="s">
        <v>66</v>
      </c>
      <c r="J4" s="132" t="s">
        <v>52</v>
      </c>
      <c r="K4" s="63">
        <v>77</v>
      </c>
      <c r="L4" s="71"/>
      <c r="M4" s="75">
        <f>K4+L4</f>
        <v>77</v>
      </c>
      <c r="N4" s="75">
        <v>77</v>
      </c>
      <c r="O4" s="75">
        <f t="shared" ref="O4:O24" si="0">N4-M4</f>
        <v>0</v>
      </c>
      <c r="P4" s="64"/>
      <c r="Q4" s="117">
        <v>494672.4</v>
      </c>
      <c r="R4" s="117">
        <v>0</v>
      </c>
      <c r="S4" s="117">
        <f>Q4+R4</f>
        <v>494672.4</v>
      </c>
      <c r="T4" s="117">
        <v>493455.66</v>
      </c>
      <c r="U4" s="128">
        <f>T4-S4</f>
        <v>-1216.7400000000489</v>
      </c>
      <c r="V4" s="126" t="s">
        <v>53</v>
      </c>
      <c r="W4" s="108"/>
      <c r="X4" s="124"/>
      <c r="Y4" s="124" t="s">
        <v>137</v>
      </c>
    </row>
    <row r="5" spans="1:25" s="37" customFormat="1" ht="33" customHeight="1" x14ac:dyDescent="0.25">
      <c r="A5" s="113"/>
      <c r="B5" s="115"/>
      <c r="C5" s="115"/>
      <c r="D5" s="115"/>
      <c r="E5" s="115"/>
      <c r="F5" s="115"/>
      <c r="G5" s="115"/>
      <c r="H5" s="132"/>
      <c r="I5" s="13" t="s">
        <v>93</v>
      </c>
      <c r="J5" s="132"/>
      <c r="K5" s="63">
        <v>45</v>
      </c>
      <c r="L5" s="69"/>
      <c r="M5" s="75">
        <f>K5+L5</f>
        <v>45</v>
      </c>
      <c r="N5" s="75">
        <v>45</v>
      </c>
      <c r="O5" s="75">
        <f t="shared" si="0"/>
        <v>0</v>
      </c>
      <c r="P5" s="57"/>
      <c r="Q5" s="120"/>
      <c r="R5" s="120"/>
      <c r="S5" s="120"/>
      <c r="T5" s="117"/>
      <c r="U5" s="120"/>
      <c r="V5" s="127"/>
      <c r="W5" s="109"/>
      <c r="X5" s="125"/>
      <c r="Y5" s="125"/>
    </row>
    <row r="6" spans="1:25" s="37" customFormat="1" ht="53.25" customHeight="1" x14ac:dyDescent="0.25">
      <c r="A6" s="113"/>
      <c r="B6" s="115"/>
      <c r="C6" s="115"/>
      <c r="D6" s="115"/>
      <c r="E6" s="115"/>
      <c r="F6" s="115"/>
      <c r="G6" s="115"/>
      <c r="H6" s="132"/>
      <c r="I6" s="17" t="s">
        <v>67</v>
      </c>
      <c r="J6" s="132"/>
      <c r="K6" s="63">
        <v>62</v>
      </c>
      <c r="L6" s="69"/>
      <c r="M6" s="75">
        <f>K6+L6</f>
        <v>62</v>
      </c>
      <c r="N6" s="75">
        <v>62</v>
      </c>
      <c r="O6" s="75">
        <f t="shared" si="0"/>
        <v>0</v>
      </c>
      <c r="P6" s="57"/>
      <c r="Q6" s="120"/>
      <c r="R6" s="120"/>
      <c r="S6" s="120"/>
      <c r="T6" s="117"/>
      <c r="U6" s="120"/>
      <c r="V6" s="127"/>
      <c r="W6" s="109"/>
      <c r="X6" s="125"/>
      <c r="Y6" s="125"/>
    </row>
    <row r="7" spans="1:25" s="37" customFormat="1" ht="69" customHeight="1" x14ac:dyDescent="0.25">
      <c r="A7" s="113"/>
      <c r="B7" s="115"/>
      <c r="C7" s="115"/>
      <c r="D7" s="115"/>
      <c r="E7" s="115"/>
      <c r="F7" s="115"/>
      <c r="G7" s="115"/>
      <c r="H7" s="132"/>
      <c r="I7" s="18" t="s">
        <v>68</v>
      </c>
      <c r="J7" s="132"/>
      <c r="K7" s="63">
        <v>30</v>
      </c>
      <c r="L7" s="69"/>
      <c r="M7" s="75">
        <f>K7+L7</f>
        <v>30</v>
      </c>
      <c r="N7" s="75">
        <v>30</v>
      </c>
      <c r="O7" s="75">
        <f t="shared" si="0"/>
        <v>0</v>
      </c>
      <c r="P7" s="57"/>
      <c r="Q7" s="120"/>
      <c r="R7" s="120"/>
      <c r="S7" s="120"/>
      <c r="T7" s="117"/>
      <c r="U7" s="120"/>
      <c r="V7" s="127"/>
      <c r="W7" s="109"/>
      <c r="X7" s="125"/>
      <c r="Y7" s="125"/>
    </row>
    <row r="8" spans="1:25" s="37" customFormat="1" ht="54.75" customHeight="1" x14ac:dyDescent="0.25">
      <c r="A8" s="114"/>
      <c r="B8" s="88"/>
      <c r="C8" s="88"/>
      <c r="D8" s="88"/>
      <c r="E8" s="88"/>
      <c r="F8" s="88"/>
      <c r="G8" s="88"/>
      <c r="H8" s="133"/>
      <c r="I8" s="18" t="s">
        <v>54</v>
      </c>
      <c r="J8" s="133"/>
      <c r="K8" s="63">
        <v>231</v>
      </c>
      <c r="L8" s="69"/>
      <c r="M8" s="75">
        <f>K8+L8</f>
        <v>231</v>
      </c>
      <c r="N8" s="75">
        <v>231</v>
      </c>
      <c r="O8" s="75">
        <f t="shared" si="0"/>
        <v>0</v>
      </c>
      <c r="P8" s="57"/>
      <c r="Q8" s="121"/>
      <c r="R8" s="121"/>
      <c r="S8" s="121"/>
      <c r="T8" s="118"/>
      <c r="U8" s="121"/>
      <c r="V8" s="95"/>
      <c r="W8" s="109"/>
      <c r="X8" s="125"/>
      <c r="Y8" s="125"/>
    </row>
    <row r="9" spans="1:25" s="37" customFormat="1" ht="54.75" customHeight="1" x14ac:dyDescent="0.25">
      <c r="A9" s="50" t="s">
        <v>100</v>
      </c>
      <c r="B9" s="9">
        <v>2</v>
      </c>
      <c r="C9" s="9">
        <v>1002</v>
      </c>
      <c r="D9" s="25" t="s">
        <v>109</v>
      </c>
      <c r="E9" s="25">
        <v>10</v>
      </c>
      <c r="F9" s="25"/>
      <c r="G9" s="25"/>
      <c r="H9" s="21" t="s">
        <v>111</v>
      </c>
      <c r="I9" s="21" t="s">
        <v>110</v>
      </c>
      <c r="J9" s="10"/>
      <c r="K9" s="63"/>
      <c r="L9" s="69"/>
      <c r="M9" s="75"/>
      <c r="N9" s="75"/>
      <c r="O9" s="75"/>
      <c r="P9" s="57"/>
      <c r="Q9" s="31">
        <v>3000</v>
      </c>
      <c r="R9" s="31">
        <v>0</v>
      </c>
      <c r="S9" s="31">
        <f>Q9+R9</f>
        <v>3000</v>
      </c>
      <c r="T9" s="31">
        <v>2546.48</v>
      </c>
      <c r="U9" s="31">
        <f>T9-S9</f>
        <v>-453.52</v>
      </c>
      <c r="V9" s="14" t="s">
        <v>112</v>
      </c>
      <c r="W9" s="23"/>
      <c r="X9" s="24"/>
      <c r="Y9" s="24" t="s">
        <v>138</v>
      </c>
    </row>
    <row r="10" spans="1:25" s="37" customFormat="1" ht="54.75" customHeight="1" x14ac:dyDescent="0.25">
      <c r="A10" s="98">
        <v>106011</v>
      </c>
      <c r="B10" s="87" t="s">
        <v>37</v>
      </c>
      <c r="C10" s="101">
        <v>1049</v>
      </c>
      <c r="D10" s="87" t="s">
        <v>51</v>
      </c>
      <c r="E10" s="99">
        <v>11</v>
      </c>
      <c r="F10" s="104"/>
      <c r="G10" s="105"/>
      <c r="H10" s="103" t="s">
        <v>80</v>
      </c>
      <c r="I10" s="103" t="s">
        <v>73</v>
      </c>
      <c r="J10" s="102" t="s">
        <v>92</v>
      </c>
      <c r="K10" s="74">
        <v>52.8</v>
      </c>
      <c r="L10" s="69"/>
      <c r="M10" s="75">
        <f>K10+L10</f>
        <v>52.8</v>
      </c>
      <c r="N10" s="75">
        <v>52.8</v>
      </c>
      <c r="O10" s="75">
        <f t="shared" si="0"/>
        <v>0</v>
      </c>
      <c r="P10" s="57"/>
      <c r="Q10" s="91">
        <v>76500</v>
      </c>
      <c r="R10" s="91">
        <v>0</v>
      </c>
      <c r="S10" s="91">
        <f>Q10+R10</f>
        <v>76500</v>
      </c>
      <c r="T10" s="91">
        <v>64055.8</v>
      </c>
      <c r="U10" s="91">
        <f>T10-S10</f>
        <v>-12444.199999999997</v>
      </c>
      <c r="V10" s="100" t="s">
        <v>121</v>
      </c>
      <c r="W10" s="93"/>
      <c r="X10" s="85"/>
      <c r="Y10" s="85" t="s">
        <v>137</v>
      </c>
    </row>
    <row r="11" spans="1:25" s="37" customFormat="1" ht="47.25" customHeight="1" x14ac:dyDescent="0.25">
      <c r="A11" s="97"/>
      <c r="B11" s="97"/>
      <c r="C11" s="97"/>
      <c r="D11" s="97"/>
      <c r="E11" s="97"/>
      <c r="F11" s="106"/>
      <c r="G11" s="107"/>
      <c r="H11" s="86"/>
      <c r="I11" s="86"/>
      <c r="J11" s="90"/>
      <c r="K11" s="74">
        <v>108.2</v>
      </c>
      <c r="L11" s="69"/>
      <c r="M11" s="75">
        <f>K11+L11</f>
        <v>108.2</v>
      </c>
      <c r="N11" s="75">
        <v>108.2</v>
      </c>
      <c r="O11" s="75">
        <f t="shared" si="0"/>
        <v>0</v>
      </c>
      <c r="P11" s="57"/>
      <c r="Q11" s="97"/>
      <c r="R11" s="92"/>
      <c r="S11" s="92"/>
      <c r="T11" s="92"/>
      <c r="U11" s="92"/>
      <c r="V11" s="94"/>
      <c r="W11" s="94"/>
      <c r="X11" s="86"/>
      <c r="Y11" s="86"/>
    </row>
    <row r="12" spans="1:25" s="37" customFormat="1" ht="57" customHeight="1" x14ac:dyDescent="0.25">
      <c r="A12" s="54">
        <v>106011</v>
      </c>
      <c r="B12" s="25" t="s">
        <v>37</v>
      </c>
      <c r="C12" s="25">
        <v>1146</v>
      </c>
      <c r="D12" s="25" t="s">
        <v>51</v>
      </c>
      <c r="E12" s="55">
        <v>11</v>
      </c>
      <c r="F12" s="56"/>
      <c r="G12" s="56"/>
      <c r="H12" s="21" t="s">
        <v>55</v>
      </c>
      <c r="I12" s="21" t="s">
        <v>56</v>
      </c>
      <c r="J12" s="21" t="s">
        <v>94</v>
      </c>
      <c r="K12" s="66">
        <v>5967</v>
      </c>
      <c r="L12" s="69"/>
      <c r="M12" s="75">
        <f t="shared" ref="M12:N18" si="1">K12+L12</f>
        <v>5967</v>
      </c>
      <c r="N12" s="75">
        <v>5967</v>
      </c>
      <c r="O12" s="75">
        <f t="shared" si="0"/>
        <v>0</v>
      </c>
      <c r="P12" s="57"/>
      <c r="Q12" s="31">
        <v>1196297.6000000001</v>
      </c>
      <c r="R12" s="31">
        <v>14675</v>
      </c>
      <c r="S12" s="31">
        <f>Q12+R12</f>
        <v>1210972.6000000001</v>
      </c>
      <c r="T12" s="31">
        <v>1210972.6000000001</v>
      </c>
      <c r="U12" s="31">
        <f t="shared" ref="U12:U17" si="2">T12-S12</f>
        <v>0</v>
      </c>
      <c r="V12" s="26"/>
      <c r="W12" s="26"/>
      <c r="X12" s="27"/>
      <c r="Y12" s="16" t="s">
        <v>137</v>
      </c>
    </row>
    <row r="13" spans="1:25" s="37" customFormat="1" ht="55.5" customHeight="1" x14ac:dyDescent="0.25">
      <c r="A13" s="54">
        <v>106011</v>
      </c>
      <c r="B13" s="25" t="s">
        <v>37</v>
      </c>
      <c r="C13" s="25">
        <v>1146</v>
      </c>
      <c r="D13" s="25" t="s">
        <v>51</v>
      </c>
      <c r="E13" s="55">
        <v>23</v>
      </c>
      <c r="F13" s="56"/>
      <c r="G13" s="56"/>
      <c r="H13" s="17" t="s">
        <v>58</v>
      </c>
      <c r="I13" s="21" t="s">
        <v>81</v>
      </c>
      <c r="J13" s="21" t="s">
        <v>95</v>
      </c>
      <c r="K13" s="66">
        <v>6306</v>
      </c>
      <c r="L13" s="69"/>
      <c r="M13" s="75">
        <f t="shared" si="1"/>
        <v>6306</v>
      </c>
      <c r="N13" s="75">
        <f t="shared" si="1"/>
        <v>6306</v>
      </c>
      <c r="O13" s="75">
        <f t="shared" si="0"/>
        <v>0</v>
      </c>
      <c r="P13" s="57"/>
      <c r="Q13" s="31">
        <v>1775857.2</v>
      </c>
      <c r="R13" s="31">
        <v>-16735.2</v>
      </c>
      <c r="S13" s="31">
        <f>Q13+R13</f>
        <v>1759122</v>
      </c>
      <c r="T13" s="31">
        <v>1755932.2</v>
      </c>
      <c r="U13" s="31">
        <f t="shared" si="2"/>
        <v>-3189.8000000000466</v>
      </c>
      <c r="V13" s="26" t="s">
        <v>182</v>
      </c>
      <c r="W13" s="15"/>
      <c r="X13" s="16"/>
      <c r="Y13" s="16" t="s">
        <v>137</v>
      </c>
    </row>
    <row r="14" spans="1:25" s="37" customFormat="1" ht="69" customHeight="1" x14ac:dyDescent="0.25">
      <c r="A14" s="54">
        <v>106011</v>
      </c>
      <c r="B14" s="25" t="s">
        <v>37</v>
      </c>
      <c r="C14" s="25">
        <v>1146</v>
      </c>
      <c r="D14" s="25" t="s">
        <v>51</v>
      </c>
      <c r="E14" s="55">
        <v>35</v>
      </c>
      <c r="F14" s="56"/>
      <c r="G14" s="56"/>
      <c r="H14" s="21" t="s">
        <v>59</v>
      </c>
      <c r="I14" s="21" t="s">
        <v>60</v>
      </c>
      <c r="J14" s="21" t="s">
        <v>96</v>
      </c>
      <c r="K14" s="66">
        <v>2541</v>
      </c>
      <c r="L14" s="69"/>
      <c r="M14" s="75">
        <f t="shared" si="1"/>
        <v>2541</v>
      </c>
      <c r="N14" s="75">
        <f t="shared" si="1"/>
        <v>2541</v>
      </c>
      <c r="O14" s="75">
        <f t="shared" si="0"/>
        <v>0</v>
      </c>
      <c r="P14" s="57"/>
      <c r="Q14" s="31">
        <v>691733.5</v>
      </c>
      <c r="R14" s="31">
        <v>-14499.5</v>
      </c>
      <c r="S14" s="31">
        <f t="shared" ref="S14:T16" si="3">Q14+R14</f>
        <v>677234</v>
      </c>
      <c r="T14" s="31">
        <v>677234</v>
      </c>
      <c r="U14" s="31">
        <f t="shared" si="2"/>
        <v>0</v>
      </c>
      <c r="V14" s="26"/>
      <c r="W14" s="26"/>
      <c r="X14" s="27"/>
      <c r="Y14" s="16" t="s">
        <v>137</v>
      </c>
    </row>
    <row r="15" spans="1:25" s="37" customFormat="1" ht="42" customHeight="1" x14ac:dyDescent="0.25">
      <c r="A15" s="54">
        <v>106011</v>
      </c>
      <c r="B15" s="25">
        <v>2</v>
      </c>
      <c r="C15" s="25">
        <v>1146</v>
      </c>
      <c r="D15" s="25" t="s">
        <v>51</v>
      </c>
      <c r="E15" s="55">
        <v>110</v>
      </c>
      <c r="F15" s="56"/>
      <c r="G15" s="56"/>
      <c r="H15" s="21" t="s">
        <v>74</v>
      </c>
      <c r="I15" s="21" t="s">
        <v>71</v>
      </c>
      <c r="J15" s="21" t="s">
        <v>72</v>
      </c>
      <c r="K15" s="66">
        <v>170</v>
      </c>
      <c r="L15" s="69"/>
      <c r="M15" s="75">
        <f t="shared" si="1"/>
        <v>170</v>
      </c>
      <c r="N15" s="75">
        <f t="shared" si="1"/>
        <v>170</v>
      </c>
      <c r="O15" s="75">
        <f t="shared" si="0"/>
        <v>0</v>
      </c>
      <c r="P15" s="57"/>
      <c r="Q15" s="31">
        <v>20043.900000000001</v>
      </c>
      <c r="R15" s="31">
        <v>452.1</v>
      </c>
      <c r="S15" s="31">
        <f t="shared" si="3"/>
        <v>20496</v>
      </c>
      <c r="T15" s="31">
        <f>20496</f>
        <v>20496</v>
      </c>
      <c r="U15" s="31">
        <f t="shared" si="2"/>
        <v>0</v>
      </c>
      <c r="V15" s="26"/>
      <c r="W15" s="15"/>
      <c r="X15" s="16"/>
      <c r="Y15" s="16" t="s">
        <v>137</v>
      </c>
    </row>
    <row r="16" spans="1:25" s="37" customFormat="1" ht="66" customHeight="1" x14ac:dyDescent="0.25">
      <c r="A16" s="54">
        <v>106011</v>
      </c>
      <c r="B16" s="25" t="s">
        <v>37</v>
      </c>
      <c r="C16" s="25">
        <v>1148</v>
      </c>
      <c r="D16" s="25" t="s">
        <v>51</v>
      </c>
      <c r="E16" s="55">
        <v>20</v>
      </c>
      <c r="F16" s="56"/>
      <c r="G16" s="56"/>
      <c r="H16" s="21" t="s">
        <v>69</v>
      </c>
      <c r="I16" s="21" t="s">
        <v>61</v>
      </c>
      <c r="J16" s="21" t="s">
        <v>62</v>
      </c>
      <c r="K16" s="66">
        <v>210</v>
      </c>
      <c r="L16" s="69"/>
      <c r="M16" s="75">
        <f t="shared" si="1"/>
        <v>210</v>
      </c>
      <c r="N16" s="75">
        <f t="shared" si="1"/>
        <v>210</v>
      </c>
      <c r="O16" s="75">
        <f t="shared" si="0"/>
        <v>0</v>
      </c>
      <c r="P16" s="62"/>
      <c r="Q16" s="31">
        <v>56014.6</v>
      </c>
      <c r="R16" s="31">
        <v>0</v>
      </c>
      <c r="S16" s="31">
        <f t="shared" si="3"/>
        <v>56014.6</v>
      </c>
      <c r="T16" s="31">
        <f t="shared" si="3"/>
        <v>56014.6</v>
      </c>
      <c r="U16" s="31">
        <f t="shared" si="2"/>
        <v>0</v>
      </c>
      <c r="V16" s="26"/>
      <c r="W16" s="28"/>
      <c r="X16" s="29"/>
      <c r="Y16" s="16" t="s">
        <v>137</v>
      </c>
    </row>
    <row r="17" spans="1:30" s="37" customFormat="1" ht="64.5" customHeight="1" x14ac:dyDescent="0.25">
      <c r="A17" s="54">
        <v>106011</v>
      </c>
      <c r="B17" s="25">
        <v>2</v>
      </c>
      <c r="C17" s="25">
        <v>1168</v>
      </c>
      <c r="D17" s="25" t="s">
        <v>51</v>
      </c>
      <c r="E17" s="55">
        <v>26</v>
      </c>
      <c r="F17" s="56"/>
      <c r="G17" s="56"/>
      <c r="H17" s="17" t="s">
        <v>107</v>
      </c>
      <c r="I17" s="21" t="s">
        <v>63</v>
      </c>
      <c r="J17" s="21" t="s">
        <v>64</v>
      </c>
      <c r="K17" s="66">
        <v>9</v>
      </c>
      <c r="L17" s="69"/>
      <c r="M17" s="75">
        <f t="shared" si="1"/>
        <v>9</v>
      </c>
      <c r="N17" s="75">
        <f t="shared" si="1"/>
        <v>9</v>
      </c>
      <c r="O17" s="75">
        <f t="shared" si="0"/>
        <v>0</v>
      </c>
      <c r="P17" s="57"/>
      <c r="Q17" s="31">
        <v>3442.1</v>
      </c>
      <c r="R17" s="31">
        <v>0</v>
      </c>
      <c r="S17" s="31">
        <f>Q17+R17</f>
        <v>3442.1</v>
      </c>
      <c r="T17" s="31">
        <v>3442.1</v>
      </c>
      <c r="U17" s="31">
        <f t="shared" si="2"/>
        <v>0</v>
      </c>
      <c r="V17" s="15"/>
      <c r="W17" s="28"/>
      <c r="X17" s="29"/>
      <c r="Y17" s="16" t="s">
        <v>137</v>
      </c>
    </row>
    <row r="18" spans="1:30" s="37" customFormat="1" ht="67.5" customHeight="1" x14ac:dyDescent="0.25">
      <c r="A18" s="58">
        <v>106011</v>
      </c>
      <c r="B18" s="32">
        <v>2</v>
      </c>
      <c r="C18" s="32">
        <v>1015</v>
      </c>
      <c r="D18" s="32" t="s">
        <v>57</v>
      </c>
      <c r="E18" s="53">
        <v>22</v>
      </c>
      <c r="F18" s="32"/>
      <c r="G18" s="32"/>
      <c r="H18" s="24" t="s">
        <v>76</v>
      </c>
      <c r="I18" s="24" t="s">
        <v>77</v>
      </c>
      <c r="J18" s="24" t="s">
        <v>78</v>
      </c>
      <c r="K18" s="66">
        <v>2710</v>
      </c>
      <c r="L18" s="66"/>
      <c r="M18" s="75">
        <f t="shared" si="1"/>
        <v>2710</v>
      </c>
      <c r="N18" s="75">
        <f t="shared" si="1"/>
        <v>2710</v>
      </c>
      <c r="O18" s="75">
        <f t="shared" ref="O18:O23" si="4">N18-M18</f>
        <v>0</v>
      </c>
      <c r="P18" s="57"/>
      <c r="Q18" s="31">
        <v>195120</v>
      </c>
      <c r="R18" s="31">
        <v>-32900</v>
      </c>
      <c r="S18" s="31">
        <f>Q18+R18</f>
        <v>162220</v>
      </c>
      <c r="T18" s="31">
        <v>161859.1</v>
      </c>
      <c r="U18" s="31">
        <f t="shared" ref="U18:U23" si="5">T18-S18</f>
        <v>-360.89999999999418</v>
      </c>
      <c r="V18" s="15" t="s">
        <v>89</v>
      </c>
      <c r="W18" s="15"/>
      <c r="X18" s="16"/>
      <c r="Y18" s="24" t="s">
        <v>137</v>
      </c>
    </row>
    <row r="19" spans="1:30" s="37" customFormat="1" ht="37.5" customHeight="1" x14ac:dyDescent="0.25">
      <c r="A19" s="54">
        <v>106011</v>
      </c>
      <c r="B19" s="25">
        <v>2</v>
      </c>
      <c r="C19" s="25">
        <v>1035</v>
      </c>
      <c r="D19" s="25" t="s">
        <v>57</v>
      </c>
      <c r="E19" s="55">
        <v>7</v>
      </c>
      <c r="F19" s="56"/>
      <c r="G19" s="56"/>
      <c r="H19" s="21" t="s">
        <v>82</v>
      </c>
      <c r="I19" s="21" t="s">
        <v>82</v>
      </c>
      <c r="J19" s="21" t="s">
        <v>83</v>
      </c>
      <c r="K19" s="63">
        <v>1</v>
      </c>
      <c r="L19" s="71"/>
      <c r="M19" s="75">
        <f t="shared" ref="M19:N23" si="6">K19+L19</f>
        <v>1</v>
      </c>
      <c r="N19" s="75">
        <f t="shared" si="6"/>
        <v>1</v>
      </c>
      <c r="O19" s="75">
        <f t="shared" si="4"/>
        <v>0</v>
      </c>
      <c r="P19" s="57"/>
      <c r="Q19" s="65">
        <v>354</v>
      </c>
      <c r="R19" s="65">
        <v>0</v>
      </c>
      <c r="S19" s="65">
        <f t="shared" ref="S19:S27" si="7">Q19+R19</f>
        <v>354</v>
      </c>
      <c r="T19" s="65">
        <v>354</v>
      </c>
      <c r="U19" s="31">
        <f t="shared" si="5"/>
        <v>0</v>
      </c>
      <c r="V19" s="12"/>
      <c r="W19" s="20"/>
      <c r="X19" s="30"/>
      <c r="Y19" s="16" t="s">
        <v>137</v>
      </c>
    </row>
    <row r="20" spans="1:30" s="37" customFormat="1" ht="34.5" customHeight="1" x14ac:dyDescent="0.25">
      <c r="A20" s="54">
        <v>106011</v>
      </c>
      <c r="B20" s="25">
        <v>2</v>
      </c>
      <c r="C20" s="25">
        <v>1035</v>
      </c>
      <c r="D20" s="25" t="s">
        <v>57</v>
      </c>
      <c r="E20" s="55">
        <v>8</v>
      </c>
      <c r="F20" s="56"/>
      <c r="G20" s="56"/>
      <c r="H20" s="21" t="s">
        <v>88</v>
      </c>
      <c r="I20" s="21" t="s">
        <v>88</v>
      </c>
      <c r="J20" s="21" t="s">
        <v>83</v>
      </c>
      <c r="K20" s="66">
        <v>1</v>
      </c>
      <c r="L20" s="69"/>
      <c r="M20" s="75">
        <f t="shared" si="6"/>
        <v>1</v>
      </c>
      <c r="N20" s="75">
        <f t="shared" si="6"/>
        <v>1</v>
      </c>
      <c r="O20" s="75">
        <f t="shared" si="4"/>
        <v>0</v>
      </c>
      <c r="P20" s="67"/>
      <c r="Q20" s="31">
        <v>331</v>
      </c>
      <c r="R20" s="31">
        <v>0</v>
      </c>
      <c r="S20" s="31">
        <f t="shared" si="7"/>
        <v>331</v>
      </c>
      <c r="T20" s="31">
        <v>331</v>
      </c>
      <c r="U20" s="31">
        <f t="shared" si="5"/>
        <v>0</v>
      </c>
      <c r="V20" s="26"/>
      <c r="W20" s="20"/>
      <c r="X20" s="29"/>
      <c r="Y20" s="16" t="s">
        <v>137</v>
      </c>
    </row>
    <row r="21" spans="1:30" s="43" customFormat="1" ht="107.25" customHeight="1" x14ac:dyDescent="0.25">
      <c r="A21" s="51" t="s">
        <v>100</v>
      </c>
      <c r="B21" s="25">
        <v>2</v>
      </c>
      <c r="C21" s="52">
        <v>1035</v>
      </c>
      <c r="D21" s="52" t="s">
        <v>57</v>
      </c>
      <c r="E21" s="52">
        <v>15</v>
      </c>
      <c r="F21" s="52"/>
      <c r="G21" s="52"/>
      <c r="H21" s="19" t="s">
        <v>101</v>
      </c>
      <c r="I21" s="16" t="s">
        <v>102</v>
      </c>
      <c r="J21" s="16" t="s">
        <v>83</v>
      </c>
      <c r="K21" s="66">
        <v>58</v>
      </c>
      <c r="L21" s="66"/>
      <c r="M21" s="75">
        <f t="shared" si="6"/>
        <v>58</v>
      </c>
      <c r="N21" s="75">
        <f t="shared" si="6"/>
        <v>58</v>
      </c>
      <c r="O21" s="75">
        <f t="shared" si="4"/>
        <v>0</v>
      </c>
      <c r="P21" s="67"/>
      <c r="Q21" s="31">
        <v>0</v>
      </c>
      <c r="R21" s="68">
        <v>235457.5</v>
      </c>
      <c r="S21" s="68">
        <f t="shared" si="7"/>
        <v>235457.5</v>
      </c>
      <c r="T21" s="68">
        <v>227687</v>
      </c>
      <c r="U21" s="31">
        <f t="shared" si="5"/>
        <v>-7770.5</v>
      </c>
      <c r="V21" s="20" t="s">
        <v>191</v>
      </c>
      <c r="W21" s="20"/>
      <c r="X21" s="16"/>
      <c r="Y21" s="16" t="s">
        <v>137</v>
      </c>
    </row>
    <row r="22" spans="1:30" s="43" customFormat="1" ht="81.75" customHeight="1" x14ac:dyDescent="0.25">
      <c r="A22" s="51" t="s">
        <v>103</v>
      </c>
      <c r="B22" s="25">
        <v>2</v>
      </c>
      <c r="C22" s="52">
        <v>1035</v>
      </c>
      <c r="D22" s="52" t="s">
        <v>57</v>
      </c>
      <c r="E22" s="52">
        <v>16</v>
      </c>
      <c r="F22" s="52"/>
      <c r="G22" s="52"/>
      <c r="H22" s="19" t="s">
        <v>104</v>
      </c>
      <c r="I22" s="16" t="s">
        <v>105</v>
      </c>
      <c r="J22" s="16" t="s">
        <v>83</v>
      </c>
      <c r="K22" s="66">
        <v>24</v>
      </c>
      <c r="L22" s="66"/>
      <c r="M22" s="75">
        <f>K22+L22</f>
        <v>24</v>
      </c>
      <c r="N22" s="75">
        <f>L22+M22</f>
        <v>24</v>
      </c>
      <c r="O22" s="75">
        <f t="shared" si="4"/>
        <v>0</v>
      </c>
      <c r="P22" s="67"/>
      <c r="Q22" s="31">
        <v>0</v>
      </c>
      <c r="R22" s="31">
        <v>699782</v>
      </c>
      <c r="S22" s="31">
        <f t="shared" si="7"/>
        <v>699782</v>
      </c>
      <c r="T22" s="31">
        <v>408425.83</v>
      </c>
      <c r="U22" s="31">
        <f t="shared" si="5"/>
        <v>-291356.17</v>
      </c>
      <c r="V22" s="20" t="s">
        <v>190</v>
      </c>
      <c r="W22" s="20"/>
      <c r="X22" s="16"/>
      <c r="Y22" s="16" t="s">
        <v>113</v>
      </c>
    </row>
    <row r="23" spans="1:30" s="37" customFormat="1" ht="75" customHeight="1" x14ac:dyDescent="0.25">
      <c r="A23" s="54">
        <v>106011</v>
      </c>
      <c r="B23" s="25">
        <v>2</v>
      </c>
      <c r="C23" s="25">
        <v>1110</v>
      </c>
      <c r="D23" s="25" t="s">
        <v>57</v>
      </c>
      <c r="E23" s="55">
        <v>13</v>
      </c>
      <c r="F23" s="56"/>
      <c r="G23" s="56"/>
      <c r="H23" s="21" t="s">
        <v>97</v>
      </c>
      <c r="I23" s="21" t="s">
        <v>84</v>
      </c>
      <c r="J23" s="21" t="s">
        <v>85</v>
      </c>
      <c r="K23" s="66">
        <v>2</v>
      </c>
      <c r="L23" s="69"/>
      <c r="M23" s="75">
        <f t="shared" si="6"/>
        <v>2</v>
      </c>
      <c r="N23" s="75">
        <f t="shared" si="6"/>
        <v>2</v>
      </c>
      <c r="O23" s="75">
        <f t="shared" si="4"/>
        <v>0</v>
      </c>
      <c r="P23" s="67"/>
      <c r="Q23" s="31">
        <v>720</v>
      </c>
      <c r="R23" s="31">
        <v>0</v>
      </c>
      <c r="S23" s="31">
        <f t="shared" si="7"/>
        <v>720</v>
      </c>
      <c r="T23" s="68">
        <v>660</v>
      </c>
      <c r="U23" s="31">
        <f t="shared" si="5"/>
        <v>-60</v>
      </c>
      <c r="V23" s="26" t="s">
        <v>192</v>
      </c>
      <c r="W23" s="15"/>
      <c r="X23" s="29"/>
      <c r="Y23" s="16" t="s">
        <v>139</v>
      </c>
      <c r="Z23" s="43"/>
      <c r="AA23" s="43"/>
      <c r="AB23" s="43"/>
      <c r="AC23" s="43"/>
      <c r="AD23" s="43"/>
    </row>
    <row r="24" spans="1:30" s="37" customFormat="1" ht="74.25" customHeight="1" x14ac:dyDescent="0.25">
      <c r="A24" s="54">
        <v>106011</v>
      </c>
      <c r="B24" s="56"/>
      <c r="C24" s="25">
        <v>1146</v>
      </c>
      <c r="D24" s="25" t="s">
        <v>57</v>
      </c>
      <c r="E24" s="55">
        <v>9</v>
      </c>
      <c r="F24" s="56"/>
      <c r="G24" s="56"/>
      <c r="H24" s="21" t="s">
        <v>106</v>
      </c>
      <c r="I24" s="21" t="s">
        <v>65</v>
      </c>
      <c r="J24" s="21" t="s">
        <v>75</v>
      </c>
      <c r="K24" s="66">
        <v>75</v>
      </c>
      <c r="L24" s="69"/>
      <c r="M24" s="75">
        <f t="shared" ref="M24:M43" si="8">K24+L24</f>
        <v>75</v>
      </c>
      <c r="N24" s="75">
        <v>75</v>
      </c>
      <c r="O24" s="75">
        <f t="shared" si="0"/>
        <v>0</v>
      </c>
      <c r="P24" s="57"/>
      <c r="Q24" s="31">
        <v>1876.8</v>
      </c>
      <c r="R24" s="31">
        <v>0</v>
      </c>
      <c r="S24" s="31">
        <f t="shared" si="7"/>
        <v>1876.8</v>
      </c>
      <c r="T24" s="31">
        <v>1695.9</v>
      </c>
      <c r="U24" s="31">
        <f>T24-S24</f>
        <v>-180.89999999999986</v>
      </c>
      <c r="V24" s="15" t="s">
        <v>193</v>
      </c>
      <c r="W24" s="15"/>
      <c r="X24" s="16"/>
      <c r="Y24" s="16" t="s">
        <v>137</v>
      </c>
      <c r="Z24" s="43"/>
      <c r="AA24" s="43"/>
      <c r="AB24" s="43"/>
      <c r="AC24" s="43"/>
      <c r="AD24" s="43"/>
    </row>
    <row r="25" spans="1:30" s="37" customFormat="1" ht="74.25" customHeight="1" x14ac:dyDescent="0.25">
      <c r="A25" s="54">
        <v>106011</v>
      </c>
      <c r="B25" s="56">
        <v>2</v>
      </c>
      <c r="C25" s="25">
        <v>1146</v>
      </c>
      <c r="D25" s="25" t="s">
        <v>57</v>
      </c>
      <c r="E25" s="55">
        <v>24</v>
      </c>
      <c r="F25" s="56"/>
      <c r="G25" s="56"/>
      <c r="H25" s="21" t="s">
        <v>141</v>
      </c>
      <c r="I25" s="21" t="s">
        <v>140</v>
      </c>
      <c r="J25" s="21" t="s">
        <v>142</v>
      </c>
      <c r="K25" s="66">
        <v>912</v>
      </c>
      <c r="L25" s="75"/>
      <c r="M25" s="75">
        <f>K25+L25</f>
        <v>912</v>
      </c>
      <c r="N25" s="75">
        <v>912</v>
      </c>
      <c r="O25" s="75">
        <f>N25-M25</f>
        <v>0</v>
      </c>
      <c r="P25" s="57"/>
      <c r="Q25" s="31">
        <v>5045.5</v>
      </c>
      <c r="R25" s="31">
        <v>0</v>
      </c>
      <c r="S25" s="31">
        <f>Q25+R25</f>
        <v>5045.5</v>
      </c>
      <c r="T25" s="31">
        <v>5045.5</v>
      </c>
      <c r="U25" s="31">
        <f>T25-S25</f>
        <v>0</v>
      </c>
      <c r="V25" s="31"/>
      <c r="W25" s="15"/>
      <c r="X25" s="16"/>
      <c r="Y25" s="16" t="s">
        <v>137</v>
      </c>
      <c r="Z25" s="43"/>
      <c r="AA25" s="43"/>
      <c r="AB25" s="43"/>
      <c r="AC25" s="43"/>
      <c r="AD25" s="43"/>
    </row>
    <row r="26" spans="1:30" s="37" customFormat="1" ht="106.5" customHeight="1" x14ac:dyDescent="0.25">
      <c r="A26" s="25">
        <v>106011</v>
      </c>
      <c r="B26" s="56"/>
      <c r="C26" s="25">
        <v>1098</v>
      </c>
      <c r="D26" s="25" t="s">
        <v>57</v>
      </c>
      <c r="E26" s="55">
        <v>8</v>
      </c>
      <c r="F26" s="56"/>
      <c r="G26" s="56"/>
      <c r="H26" s="21" t="s">
        <v>98</v>
      </c>
      <c r="I26" s="21" t="s">
        <v>87</v>
      </c>
      <c r="J26" s="21" t="s">
        <v>86</v>
      </c>
      <c r="K26" s="66"/>
      <c r="L26" s="75">
        <v>6</v>
      </c>
      <c r="M26" s="75">
        <f t="shared" si="8"/>
        <v>6</v>
      </c>
      <c r="N26" s="75">
        <v>6</v>
      </c>
      <c r="O26" s="75">
        <f>N26-M26</f>
        <v>0</v>
      </c>
      <c r="P26" s="57"/>
      <c r="Q26" s="31">
        <v>0</v>
      </c>
      <c r="R26" s="31">
        <v>6337.9</v>
      </c>
      <c r="S26" s="31">
        <f t="shared" si="7"/>
        <v>6337.9</v>
      </c>
      <c r="T26" s="31">
        <v>6296.9</v>
      </c>
      <c r="U26" s="31">
        <f>T26-S26</f>
        <v>-41</v>
      </c>
      <c r="V26" s="15" t="s">
        <v>99</v>
      </c>
      <c r="W26" s="15"/>
      <c r="X26" s="16"/>
      <c r="Y26" s="16" t="s">
        <v>137</v>
      </c>
      <c r="Z26" s="43"/>
      <c r="AA26" s="43"/>
      <c r="AB26" s="43"/>
      <c r="AC26" s="43"/>
      <c r="AD26" s="43"/>
    </row>
    <row r="27" spans="1:30" s="37" customFormat="1" ht="52.5" customHeight="1" x14ac:dyDescent="0.25">
      <c r="A27" s="25">
        <v>106011</v>
      </c>
      <c r="B27" s="56"/>
      <c r="C27" s="25">
        <v>1098</v>
      </c>
      <c r="D27" s="25" t="s">
        <v>57</v>
      </c>
      <c r="E27" s="55">
        <v>8</v>
      </c>
      <c r="F27" s="56"/>
      <c r="G27" s="56"/>
      <c r="H27" s="21" t="s">
        <v>91</v>
      </c>
      <c r="I27" s="21" t="s">
        <v>90</v>
      </c>
      <c r="J27" s="21" t="s">
        <v>86</v>
      </c>
      <c r="K27" s="69"/>
      <c r="L27" s="75">
        <v>8</v>
      </c>
      <c r="M27" s="75">
        <f t="shared" si="8"/>
        <v>8</v>
      </c>
      <c r="N27" s="75">
        <v>8</v>
      </c>
      <c r="O27" s="75">
        <f>N27-M27</f>
        <v>0</v>
      </c>
      <c r="P27" s="57"/>
      <c r="Q27" s="31">
        <v>0</v>
      </c>
      <c r="R27" s="31">
        <v>3705.5</v>
      </c>
      <c r="S27" s="31">
        <f t="shared" si="7"/>
        <v>3705.5</v>
      </c>
      <c r="T27" s="31">
        <v>3682.5</v>
      </c>
      <c r="U27" s="31">
        <f>T27-S27</f>
        <v>-23</v>
      </c>
      <c r="V27" s="15" t="s">
        <v>189</v>
      </c>
      <c r="W27" s="28"/>
      <c r="X27" s="29"/>
      <c r="Y27" s="16" t="s">
        <v>137</v>
      </c>
      <c r="Z27" s="43"/>
      <c r="AA27" s="43"/>
      <c r="AB27" s="43"/>
      <c r="AC27" s="43"/>
      <c r="AD27" s="43"/>
    </row>
    <row r="28" spans="1:30" s="37" customFormat="1" ht="24.75" customHeight="1" x14ac:dyDescent="0.25">
      <c r="A28" s="87">
        <v>106011</v>
      </c>
      <c r="B28" s="87"/>
      <c r="C28" s="87">
        <v>1163</v>
      </c>
      <c r="D28" s="87" t="s">
        <v>51</v>
      </c>
      <c r="E28" s="99">
        <v>14</v>
      </c>
      <c r="F28" s="87"/>
      <c r="G28" s="87"/>
      <c r="H28" s="89" t="s">
        <v>114</v>
      </c>
      <c r="I28" s="89" t="s">
        <v>114</v>
      </c>
      <c r="J28" s="21" t="s">
        <v>115</v>
      </c>
      <c r="K28" s="69"/>
      <c r="L28" s="75">
        <v>40</v>
      </c>
      <c r="M28" s="75">
        <f t="shared" si="8"/>
        <v>40</v>
      </c>
      <c r="N28" s="75">
        <v>40</v>
      </c>
      <c r="O28" s="75">
        <f>N28-M28</f>
        <v>0</v>
      </c>
      <c r="P28" s="57"/>
      <c r="Q28" s="91">
        <v>0</v>
      </c>
      <c r="R28" s="91">
        <v>1200</v>
      </c>
      <c r="S28" s="91">
        <f>Q29+R28</f>
        <v>1200</v>
      </c>
      <c r="T28" s="91">
        <v>1160</v>
      </c>
      <c r="U28" s="91">
        <f>T28-S28</f>
        <v>-40</v>
      </c>
      <c r="V28" s="93" t="s">
        <v>112</v>
      </c>
      <c r="W28" s="93"/>
      <c r="X28" s="85"/>
      <c r="Y28" s="85" t="s">
        <v>137</v>
      </c>
      <c r="Z28" s="43"/>
      <c r="AA28" s="43"/>
      <c r="AB28" s="43"/>
      <c r="AC28" s="43"/>
      <c r="AD28" s="43"/>
    </row>
    <row r="29" spans="1:30" s="37" customFormat="1" ht="40.5" customHeight="1" x14ac:dyDescent="0.25">
      <c r="A29" s="97"/>
      <c r="B29" s="88"/>
      <c r="C29" s="97"/>
      <c r="D29" s="97"/>
      <c r="E29" s="97"/>
      <c r="F29" s="88"/>
      <c r="G29" s="88"/>
      <c r="H29" s="90"/>
      <c r="I29" s="90"/>
      <c r="J29" s="21" t="s">
        <v>116</v>
      </c>
      <c r="K29" s="69"/>
      <c r="L29" s="75">
        <v>6</v>
      </c>
      <c r="M29" s="75">
        <f t="shared" si="8"/>
        <v>6</v>
      </c>
      <c r="N29" s="75">
        <v>6</v>
      </c>
      <c r="O29" s="75">
        <f>N29-M29</f>
        <v>0</v>
      </c>
      <c r="P29" s="57"/>
      <c r="Q29" s="121"/>
      <c r="R29" s="92"/>
      <c r="S29" s="92"/>
      <c r="T29" s="92"/>
      <c r="U29" s="92"/>
      <c r="V29" s="94"/>
      <c r="W29" s="95"/>
      <c r="X29" s="96"/>
      <c r="Y29" s="86"/>
      <c r="Z29" s="43"/>
      <c r="AA29" s="43"/>
      <c r="AB29" s="43"/>
      <c r="AC29" s="43"/>
      <c r="AD29" s="43"/>
    </row>
    <row r="30" spans="1:30" s="37" customFormat="1" ht="40.5" customHeight="1" x14ac:dyDescent="0.25">
      <c r="A30" s="25">
        <v>106011</v>
      </c>
      <c r="B30" s="56"/>
      <c r="C30" s="25">
        <v>1047</v>
      </c>
      <c r="D30" s="25" t="s">
        <v>51</v>
      </c>
      <c r="E30" s="55">
        <v>34</v>
      </c>
      <c r="F30" s="56"/>
      <c r="G30" s="56"/>
      <c r="H30" s="21" t="s">
        <v>117</v>
      </c>
      <c r="I30" s="21" t="s">
        <v>118</v>
      </c>
      <c r="J30" s="21"/>
      <c r="K30" s="69"/>
      <c r="L30" s="75"/>
      <c r="M30" s="75"/>
      <c r="N30" s="75"/>
      <c r="O30" s="75"/>
      <c r="P30" s="57"/>
      <c r="Q30" s="31">
        <v>0</v>
      </c>
      <c r="R30" s="31">
        <v>23000</v>
      </c>
      <c r="S30" s="31">
        <f t="shared" ref="S30:S38" si="9">Q30+R30</f>
        <v>23000</v>
      </c>
      <c r="T30" s="31">
        <v>23000</v>
      </c>
      <c r="U30" s="31">
        <f t="shared" ref="U30:U50" si="10">T30-S30</f>
        <v>0</v>
      </c>
      <c r="V30" s="15" t="s">
        <v>188</v>
      </c>
      <c r="W30" s="28"/>
      <c r="X30" s="29"/>
      <c r="Y30" s="16" t="s">
        <v>137</v>
      </c>
      <c r="Z30" s="43"/>
      <c r="AA30" s="43"/>
      <c r="AB30" s="43"/>
      <c r="AC30" s="43"/>
      <c r="AD30" s="43"/>
    </row>
    <row r="31" spans="1:30" s="37" customFormat="1" ht="82.5" customHeight="1" x14ac:dyDescent="0.25">
      <c r="A31" s="25">
        <v>106011</v>
      </c>
      <c r="B31" s="56"/>
      <c r="C31" s="25">
        <v>1047</v>
      </c>
      <c r="D31" s="25" t="s">
        <v>51</v>
      </c>
      <c r="E31" s="55">
        <v>34</v>
      </c>
      <c r="F31" s="56"/>
      <c r="G31" s="56"/>
      <c r="H31" s="21" t="s">
        <v>119</v>
      </c>
      <c r="I31" s="21" t="s">
        <v>120</v>
      </c>
      <c r="J31" s="21"/>
      <c r="K31" s="69"/>
      <c r="L31" s="75"/>
      <c r="M31" s="75"/>
      <c r="N31" s="75"/>
      <c r="O31" s="75"/>
      <c r="P31" s="57"/>
      <c r="Q31" s="31">
        <v>0</v>
      </c>
      <c r="R31" s="31">
        <v>950208</v>
      </c>
      <c r="S31" s="31">
        <f t="shared" si="9"/>
        <v>950208</v>
      </c>
      <c r="T31" s="31">
        <v>949765.97600000002</v>
      </c>
      <c r="U31" s="31">
        <f t="shared" si="10"/>
        <v>-442.02399999997579</v>
      </c>
      <c r="V31" s="15" t="s">
        <v>194</v>
      </c>
      <c r="W31" s="45"/>
      <c r="X31" s="29"/>
      <c r="Y31" s="16" t="s">
        <v>137</v>
      </c>
      <c r="Z31" s="43"/>
      <c r="AA31" s="43"/>
      <c r="AB31" s="43"/>
      <c r="AC31" s="43"/>
      <c r="AD31" s="43"/>
    </row>
    <row r="32" spans="1:30" s="37" customFormat="1" ht="60.75" customHeight="1" x14ac:dyDescent="0.25">
      <c r="A32" s="25">
        <v>106011</v>
      </c>
      <c r="B32" s="33">
        <v>1</v>
      </c>
      <c r="C32" s="25">
        <v>1047</v>
      </c>
      <c r="D32" s="25" t="s">
        <v>57</v>
      </c>
      <c r="E32" s="55">
        <v>29</v>
      </c>
      <c r="F32" s="56"/>
      <c r="G32" s="56"/>
      <c r="H32" s="21" t="s">
        <v>122</v>
      </c>
      <c r="I32" s="21" t="s">
        <v>123</v>
      </c>
      <c r="J32" s="21" t="s">
        <v>86</v>
      </c>
      <c r="K32" s="69"/>
      <c r="L32" s="75">
        <v>18</v>
      </c>
      <c r="M32" s="75">
        <f t="shared" si="8"/>
        <v>18</v>
      </c>
      <c r="N32" s="75">
        <v>18</v>
      </c>
      <c r="O32" s="75">
        <f t="shared" ref="O32:O39" si="11">N32-M32</f>
        <v>0</v>
      </c>
      <c r="P32" s="57"/>
      <c r="Q32" s="31">
        <v>0</v>
      </c>
      <c r="R32" s="31">
        <v>115000</v>
      </c>
      <c r="S32" s="31">
        <f t="shared" si="9"/>
        <v>115000</v>
      </c>
      <c r="T32" s="70">
        <v>115000</v>
      </c>
      <c r="U32" s="31">
        <f t="shared" si="10"/>
        <v>0</v>
      </c>
      <c r="V32" s="15" t="s">
        <v>177</v>
      </c>
      <c r="W32" s="46"/>
      <c r="X32" s="29"/>
      <c r="Y32" s="16" t="s">
        <v>137</v>
      </c>
      <c r="Z32" s="43"/>
      <c r="AA32" s="43"/>
      <c r="AB32" s="43"/>
      <c r="AC32" s="43"/>
      <c r="AD32" s="43"/>
    </row>
    <row r="33" spans="1:30" s="37" customFormat="1" ht="62.25" customHeight="1" x14ac:dyDescent="0.25">
      <c r="A33" s="25">
        <v>106011</v>
      </c>
      <c r="B33" s="33">
        <v>2</v>
      </c>
      <c r="C33" s="25">
        <v>1049</v>
      </c>
      <c r="D33" s="25" t="s">
        <v>124</v>
      </c>
      <c r="E33" s="55">
        <v>14</v>
      </c>
      <c r="F33" s="56"/>
      <c r="G33" s="56"/>
      <c r="H33" s="21" t="s">
        <v>119</v>
      </c>
      <c r="I33" s="21" t="s">
        <v>125</v>
      </c>
      <c r="J33" s="21" t="s">
        <v>86</v>
      </c>
      <c r="K33" s="69"/>
      <c r="L33" s="75"/>
      <c r="M33" s="75"/>
      <c r="N33" s="75"/>
      <c r="O33" s="75"/>
      <c r="P33" s="57"/>
      <c r="Q33" s="31">
        <v>0</v>
      </c>
      <c r="R33" s="31">
        <v>24313</v>
      </c>
      <c r="S33" s="31">
        <f t="shared" si="9"/>
        <v>24313</v>
      </c>
      <c r="T33" s="31">
        <v>24281</v>
      </c>
      <c r="U33" s="31">
        <f t="shared" si="10"/>
        <v>-32</v>
      </c>
      <c r="V33" s="15" t="s">
        <v>185</v>
      </c>
      <c r="W33" s="35"/>
      <c r="X33" s="44"/>
      <c r="Y33" s="16" t="s">
        <v>108</v>
      </c>
      <c r="Z33" s="43"/>
      <c r="AA33" s="43"/>
      <c r="AB33" s="43"/>
      <c r="AC33" s="43"/>
      <c r="AD33" s="43"/>
    </row>
    <row r="34" spans="1:30" s="37" customFormat="1" ht="102" x14ac:dyDescent="0.25">
      <c r="A34" s="25">
        <v>106011</v>
      </c>
      <c r="B34" s="33">
        <v>3</v>
      </c>
      <c r="C34" s="25">
        <v>1047</v>
      </c>
      <c r="D34" s="25" t="s">
        <v>57</v>
      </c>
      <c r="E34" s="55">
        <v>4</v>
      </c>
      <c r="F34" s="56"/>
      <c r="G34" s="56"/>
      <c r="H34" s="21" t="s">
        <v>130</v>
      </c>
      <c r="I34" s="21" t="s">
        <v>131</v>
      </c>
      <c r="J34" s="21" t="s">
        <v>86</v>
      </c>
      <c r="K34" s="69"/>
      <c r="L34" s="75">
        <v>2</v>
      </c>
      <c r="M34" s="75">
        <f t="shared" si="8"/>
        <v>2</v>
      </c>
      <c r="N34" s="75">
        <v>2</v>
      </c>
      <c r="O34" s="75">
        <f t="shared" si="11"/>
        <v>0</v>
      </c>
      <c r="P34" s="57"/>
      <c r="Q34" s="31">
        <v>0</v>
      </c>
      <c r="R34" s="31">
        <v>23327</v>
      </c>
      <c r="S34" s="31">
        <f t="shared" si="9"/>
        <v>23327</v>
      </c>
      <c r="T34" s="31">
        <v>23327</v>
      </c>
      <c r="U34" s="31">
        <f t="shared" si="10"/>
        <v>0</v>
      </c>
      <c r="V34" s="15" t="s">
        <v>177</v>
      </c>
      <c r="W34" s="28"/>
      <c r="X34" s="29"/>
      <c r="Y34" s="16" t="s">
        <v>108</v>
      </c>
      <c r="Z34" s="43"/>
      <c r="AA34" s="43"/>
      <c r="AB34" s="43"/>
      <c r="AC34" s="43"/>
      <c r="AD34" s="43"/>
    </row>
    <row r="35" spans="1:30" s="37" customFormat="1" ht="65.25" customHeight="1" x14ac:dyDescent="0.25">
      <c r="A35" s="25">
        <v>106011</v>
      </c>
      <c r="B35" s="33">
        <v>4</v>
      </c>
      <c r="C35" s="25">
        <v>1047</v>
      </c>
      <c r="D35" s="25" t="s">
        <v>124</v>
      </c>
      <c r="E35" s="55">
        <v>34</v>
      </c>
      <c r="F35" s="56"/>
      <c r="G35" s="56"/>
      <c r="H35" s="21" t="s">
        <v>132</v>
      </c>
      <c r="I35" s="21" t="s">
        <v>133</v>
      </c>
      <c r="J35" s="21" t="s">
        <v>134</v>
      </c>
      <c r="K35" s="69"/>
      <c r="L35" s="75">
        <v>1</v>
      </c>
      <c r="M35" s="75">
        <f t="shared" si="8"/>
        <v>1</v>
      </c>
      <c r="N35" s="75">
        <v>1</v>
      </c>
      <c r="O35" s="75">
        <f t="shared" si="11"/>
        <v>0</v>
      </c>
      <c r="P35" s="57"/>
      <c r="Q35" s="31">
        <v>0</v>
      </c>
      <c r="R35" s="68">
        <v>16898</v>
      </c>
      <c r="S35" s="68">
        <f t="shared" si="9"/>
        <v>16898</v>
      </c>
      <c r="T35" s="31">
        <v>16808</v>
      </c>
      <c r="U35" s="31">
        <f t="shared" si="10"/>
        <v>-90</v>
      </c>
      <c r="V35" s="15" t="s">
        <v>186</v>
      </c>
      <c r="W35" s="28"/>
      <c r="X35" s="29"/>
      <c r="Y35" s="16" t="s">
        <v>108</v>
      </c>
      <c r="Z35" s="43"/>
      <c r="AA35" s="43"/>
      <c r="AB35" s="43"/>
      <c r="AC35" s="43"/>
      <c r="AD35" s="43"/>
    </row>
    <row r="36" spans="1:30" s="37" customFormat="1" ht="76.5" x14ac:dyDescent="0.25">
      <c r="A36" s="25">
        <v>106011</v>
      </c>
      <c r="B36" s="33">
        <v>5</v>
      </c>
      <c r="C36" s="25">
        <v>1047</v>
      </c>
      <c r="D36" s="25" t="s">
        <v>57</v>
      </c>
      <c r="E36" s="55">
        <v>4</v>
      </c>
      <c r="F36" s="56"/>
      <c r="G36" s="56"/>
      <c r="H36" s="21" t="s">
        <v>135</v>
      </c>
      <c r="I36" s="21" t="s">
        <v>136</v>
      </c>
      <c r="J36" s="21" t="s">
        <v>86</v>
      </c>
      <c r="K36" s="69"/>
      <c r="L36" s="75">
        <v>2</v>
      </c>
      <c r="M36" s="75">
        <f t="shared" si="8"/>
        <v>2</v>
      </c>
      <c r="N36" s="75">
        <v>2</v>
      </c>
      <c r="O36" s="75">
        <f t="shared" si="11"/>
        <v>0</v>
      </c>
      <c r="P36" s="57"/>
      <c r="Q36" s="31">
        <v>0</v>
      </c>
      <c r="R36" s="68">
        <v>88486</v>
      </c>
      <c r="S36" s="68">
        <f t="shared" si="9"/>
        <v>88486</v>
      </c>
      <c r="T36" s="31">
        <v>88294.89</v>
      </c>
      <c r="U36" s="31">
        <f t="shared" si="10"/>
        <v>-191.11000000000058</v>
      </c>
      <c r="V36" s="15" t="s">
        <v>187</v>
      </c>
      <c r="W36" s="35"/>
      <c r="X36" s="44"/>
      <c r="Y36" s="16" t="s">
        <v>108</v>
      </c>
      <c r="Z36" s="43"/>
      <c r="AA36" s="43"/>
      <c r="AB36" s="43"/>
      <c r="AC36" s="43"/>
      <c r="AD36" s="43"/>
    </row>
    <row r="37" spans="1:30" s="37" customFormat="1" ht="51" x14ac:dyDescent="0.25">
      <c r="A37" s="25">
        <v>106011</v>
      </c>
      <c r="B37" s="33">
        <v>6</v>
      </c>
      <c r="C37" s="25">
        <v>1047</v>
      </c>
      <c r="D37" s="25" t="s">
        <v>57</v>
      </c>
      <c r="E37" s="55">
        <v>16</v>
      </c>
      <c r="F37" s="56"/>
      <c r="G37" s="56"/>
      <c r="H37" s="21" t="s">
        <v>128</v>
      </c>
      <c r="I37" s="21" t="s">
        <v>129</v>
      </c>
      <c r="J37" s="21" t="s">
        <v>126</v>
      </c>
      <c r="K37" s="69"/>
      <c r="L37" s="75"/>
      <c r="M37" s="75"/>
      <c r="N37" s="75"/>
      <c r="O37" s="75"/>
      <c r="P37" s="57"/>
      <c r="Q37" s="31">
        <v>0</v>
      </c>
      <c r="R37" s="31">
        <v>28000</v>
      </c>
      <c r="S37" s="31">
        <f t="shared" si="9"/>
        <v>28000</v>
      </c>
      <c r="T37" s="31">
        <v>28000</v>
      </c>
      <c r="U37" s="31">
        <f t="shared" si="10"/>
        <v>0</v>
      </c>
      <c r="V37" s="15" t="s">
        <v>177</v>
      </c>
      <c r="W37" s="28"/>
      <c r="X37" s="29"/>
      <c r="Y37" s="16" t="s">
        <v>108</v>
      </c>
      <c r="Z37" s="43"/>
      <c r="AA37" s="43"/>
      <c r="AB37" s="43"/>
      <c r="AC37" s="43"/>
      <c r="AD37" s="43"/>
    </row>
    <row r="38" spans="1:30" s="37" customFormat="1" ht="84.75" customHeight="1" x14ac:dyDescent="0.25">
      <c r="A38" s="25">
        <v>106011</v>
      </c>
      <c r="B38" s="33">
        <v>7</v>
      </c>
      <c r="C38" s="25">
        <v>1047</v>
      </c>
      <c r="D38" s="25" t="s">
        <v>124</v>
      </c>
      <c r="E38" s="55">
        <v>33</v>
      </c>
      <c r="F38" s="56"/>
      <c r="G38" s="56"/>
      <c r="H38" s="21" t="s">
        <v>117</v>
      </c>
      <c r="I38" s="21" t="s">
        <v>127</v>
      </c>
      <c r="J38" s="21" t="s">
        <v>126</v>
      </c>
      <c r="K38" s="69"/>
      <c r="L38" s="75">
        <v>11</v>
      </c>
      <c r="M38" s="75">
        <f t="shared" si="8"/>
        <v>11</v>
      </c>
      <c r="N38" s="75">
        <v>11</v>
      </c>
      <c r="O38" s="75">
        <f t="shared" si="11"/>
        <v>0</v>
      </c>
      <c r="P38" s="57"/>
      <c r="Q38" s="31">
        <v>0</v>
      </c>
      <c r="R38" s="31">
        <v>3976</v>
      </c>
      <c r="S38" s="31">
        <f t="shared" si="9"/>
        <v>3976</v>
      </c>
      <c r="T38" s="31">
        <v>3849</v>
      </c>
      <c r="U38" s="31">
        <f t="shared" si="10"/>
        <v>-127</v>
      </c>
      <c r="V38" s="15" t="s">
        <v>183</v>
      </c>
      <c r="W38" s="28"/>
      <c r="X38" s="29"/>
      <c r="Y38" s="16" t="s">
        <v>108</v>
      </c>
      <c r="Z38" s="43"/>
      <c r="AA38" s="43"/>
      <c r="AB38" s="43"/>
      <c r="AC38" s="43"/>
      <c r="AD38" s="43"/>
    </row>
    <row r="39" spans="1:30" s="37" customFormat="1" ht="84.75" customHeight="1" x14ac:dyDescent="0.25">
      <c r="A39" s="25">
        <v>106011</v>
      </c>
      <c r="B39" s="33"/>
      <c r="C39" s="25">
        <v>1049</v>
      </c>
      <c r="D39" s="25" t="s">
        <v>124</v>
      </c>
      <c r="E39" s="55">
        <v>15</v>
      </c>
      <c r="F39" s="56"/>
      <c r="G39" s="56"/>
      <c r="H39" s="21" t="s">
        <v>117</v>
      </c>
      <c r="I39" s="21" t="s">
        <v>170</v>
      </c>
      <c r="J39" s="21" t="s">
        <v>126</v>
      </c>
      <c r="K39" s="69"/>
      <c r="L39" s="75">
        <v>1</v>
      </c>
      <c r="M39" s="75">
        <f t="shared" si="8"/>
        <v>1</v>
      </c>
      <c r="N39" s="75">
        <v>1</v>
      </c>
      <c r="O39" s="75">
        <f t="shared" si="11"/>
        <v>0</v>
      </c>
      <c r="P39" s="57"/>
      <c r="Q39" s="31">
        <v>0</v>
      </c>
      <c r="R39" s="31">
        <v>1150</v>
      </c>
      <c r="S39" s="31">
        <f>Q39+R39</f>
        <v>1150</v>
      </c>
      <c r="T39" s="31">
        <f>1150-35</f>
        <v>1115</v>
      </c>
      <c r="U39" s="31">
        <f>T39-S39</f>
        <v>-35</v>
      </c>
      <c r="V39" s="15" t="s">
        <v>176</v>
      </c>
      <c r="W39" s="22"/>
      <c r="X39" s="29"/>
      <c r="Y39" s="16" t="s">
        <v>137</v>
      </c>
      <c r="Z39" s="43"/>
      <c r="AA39" s="43"/>
      <c r="AB39" s="43"/>
      <c r="AC39" s="43"/>
      <c r="AD39" s="43"/>
    </row>
    <row r="40" spans="1:30" s="37" customFormat="1" ht="84.75" customHeight="1" x14ac:dyDescent="0.25">
      <c r="A40" s="25">
        <v>106011</v>
      </c>
      <c r="B40" s="33"/>
      <c r="C40" s="25">
        <v>1049</v>
      </c>
      <c r="D40" s="25" t="s">
        <v>124</v>
      </c>
      <c r="E40" s="55">
        <v>14</v>
      </c>
      <c r="F40" s="56"/>
      <c r="G40" s="56"/>
      <c r="H40" s="21" t="s">
        <v>171</v>
      </c>
      <c r="I40" s="21" t="s">
        <v>172</v>
      </c>
      <c r="J40" s="21" t="s">
        <v>173</v>
      </c>
      <c r="K40" s="69"/>
      <c r="L40" s="75">
        <v>1</v>
      </c>
      <c r="M40" s="75">
        <f t="shared" si="8"/>
        <v>1</v>
      </c>
      <c r="N40" s="75">
        <v>1</v>
      </c>
      <c r="O40" s="75">
        <f>N40-M40</f>
        <v>0</v>
      </c>
      <c r="P40" s="57"/>
      <c r="Q40" s="31">
        <v>0</v>
      </c>
      <c r="R40" s="31">
        <v>23850</v>
      </c>
      <c r="S40" s="31">
        <f>Q40+R40</f>
        <v>23850</v>
      </c>
      <c r="T40" s="31">
        <f>23733</f>
        <v>23733</v>
      </c>
      <c r="U40" s="31">
        <f>T40-S40</f>
        <v>-117</v>
      </c>
      <c r="V40" s="15" t="s">
        <v>178</v>
      </c>
      <c r="W40" s="22"/>
      <c r="X40" s="29"/>
      <c r="Y40" s="16" t="s">
        <v>137</v>
      </c>
      <c r="Z40" s="43"/>
      <c r="AA40" s="43"/>
      <c r="AB40" s="43"/>
      <c r="AC40" s="43"/>
      <c r="AD40" s="43"/>
    </row>
    <row r="41" spans="1:30" s="37" customFormat="1" ht="120.75" customHeight="1" x14ac:dyDescent="0.25">
      <c r="A41" s="25">
        <v>106011</v>
      </c>
      <c r="B41" s="33"/>
      <c r="C41" s="25">
        <v>1047</v>
      </c>
      <c r="D41" s="25" t="s">
        <v>57</v>
      </c>
      <c r="E41" s="55">
        <v>5</v>
      </c>
      <c r="F41" s="56"/>
      <c r="G41" s="56"/>
      <c r="H41" s="21" t="s">
        <v>164</v>
      </c>
      <c r="I41" s="16" t="s">
        <v>165</v>
      </c>
      <c r="J41" s="16" t="s">
        <v>166</v>
      </c>
      <c r="K41" s="69"/>
      <c r="L41" s="75">
        <v>1</v>
      </c>
      <c r="M41" s="75">
        <f t="shared" si="8"/>
        <v>1</v>
      </c>
      <c r="N41" s="75">
        <v>1</v>
      </c>
      <c r="O41" s="75">
        <f>N41-M41</f>
        <v>0</v>
      </c>
      <c r="P41" s="57"/>
      <c r="Q41" s="31">
        <v>0</v>
      </c>
      <c r="R41" s="31">
        <v>2425</v>
      </c>
      <c r="S41" s="31">
        <f t="shared" ref="S41:S50" si="12">Q41+R41</f>
        <v>2425</v>
      </c>
      <c r="T41" s="31">
        <v>2131</v>
      </c>
      <c r="U41" s="31">
        <f t="shared" ref="U41:U49" si="13">T41-S41</f>
        <v>-294</v>
      </c>
      <c r="V41" s="15" t="s">
        <v>174</v>
      </c>
      <c r="W41" s="28"/>
      <c r="X41" s="29"/>
      <c r="Y41" s="16" t="s">
        <v>108</v>
      </c>
      <c r="Z41" s="43"/>
      <c r="AA41" s="43"/>
      <c r="AB41" s="43"/>
      <c r="AC41" s="43"/>
      <c r="AD41" s="43"/>
    </row>
    <row r="42" spans="1:30" s="37" customFormat="1" ht="87" customHeight="1" x14ac:dyDescent="0.25">
      <c r="A42" s="25">
        <v>106011</v>
      </c>
      <c r="B42" s="33"/>
      <c r="C42" s="25">
        <v>1047</v>
      </c>
      <c r="D42" s="25" t="s">
        <v>57</v>
      </c>
      <c r="E42" s="55">
        <v>6</v>
      </c>
      <c r="F42" s="56"/>
      <c r="G42" s="56"/>
      <c r="H42" s="40" t="s">
        <v>167</v>
      </c>
      <c r="I42" s="40" t="s">
        <v>168</v>
      </c>
      <c r="J42" s="16" t="s">
        <v>169</v>
      </c>
      <c r="K42" s="69"/>
      <c r="L42" s="75">
        <v>566</v>
      </c>
      <c r="M42" s="75">
        <f t="shared" si="8"/>
        <v>566</v>
      </c>
      <c r="N42" s="75">
        <v>566</v>
      </c>
      <c r="O42" s="75">
        <f>N42-M42</f>
        <v>0</v>
      </c>
      <c r="P42" s="57"/>
      <c r="Q42" s="31">
        <v>0</v>
      </c>
      <c r="R42" s="31">
        <v>63605.5</v>
      </c>
      <c r="S42" s="31">
        <f t="shared" si="12"/>
        <v>63605.5</v>
      </c>
      <c r="T42" s="31">
        <v>63605.5</v>
      </c>
      <c r="U42" s="31">
        <f t="shared" si="13"/>
        <v>0</v>
      </c>
      <c r="V42" s="15" t="s">
        <v>179</v>
      </c>
      <c r="W42" s="28"/>
      <c r="X42" s="29"/>
      <c r="Y42" s="16" t="s">
        <v>108</v>
      </c>
      <c r="Z42" s="43"/>
      <c r="AA42" s="43"/>
      <c r="AB42" s="43"/>
      <c r="AC42" s="43"/>
      <c r="AD42" s="43"/>
    </row>
    <row r="43" spans="1:30" s="37" customFormat="1" ht="79.5" customHeight="1" x14ac:dyDescent="0.25">
      <c r="A43" s="25">
        <v>106011</v>
      </c>
      <c r="B43" s="33"/>
      <c r="C43" s="25">
        <v>1146</v>
      </c>
      <c r="D43" s="25" t="s">
        <v>148</v>
      </c>
      <c r="E43" s="55">
        <v>11</v>
      </c>
      <c r="F43" s="56"/>
      <c r="G43" s="56"/>
      <c r="H43" s="16" t="s">
        <v>145</v>
      </c>
      <c r="I43" s="16" t="s">
        <v>146</v>
      </c>
      <c r="J43" s="21" t="s">
        <v>147</v>
      </c>
      <c r="K43" s="69"/>
      <c r="L43" s="75">
        <v>4</v>
      </c>
      <c r="M43" s="75">
        <f t="shared" si="8"/>
        <v>4</v>
      </c>
      <c r="N43" s="75">
        <v>4</v>
      </c>
      <c r="O43" s="75">
        <f>N43-M43</f>
        <v>0</v>
      </c>
      <c r="P43" s="57"/>
      <c r="Q43" s="31">
        <v>0</v>
      </c>
      <c r="R43" s="31">
        <v>23925</v>
      </c>
      <c r="S43" s="31">
        <f t="shared" si="12"/>
        <v>23925</v>
      </c>
      <c r="T43" s="31">
        <v>23885</v>
      </c>
      <c r="U43" s="31">
        <f t="shared" si="13"/>
        <v>-40</v>
      </c>
      <c r="V43" s="15" t="s">
        <v>175</v>
      </c>
      <c r="W43" s="28"/>
      <c r="X43" s="29"/>
      <c r="Y43" s="16" t="s">
        <v>137</v>
      </c>
      <c r="Z43" s="43"/>
      <c r="AA43" s="43"/>
      <c r="AB43" s="43"/>
      <c r="AC43" s="43"/>
      <c r="AD43" s="43"/>
    </row>
    <row r="44" spans="1:30" s="37" customFormat="1" ht="68.25" customHeight="1" x14ac:dyDescent="0.25">
      <c r="A44" s="25">
        <v>106011</v>
      </c>
      <c r="B44" s="33"/>
      <c r="C44" s="25">
        <v>1047</v>
      </c>
      <c r="D44" s="25" t="s">
        <v>57</v>
      </c>
      <c r="E44" s="55">
        <v>2</v>
      </c>
      <c r="F44" s="56"/>
      <c r="G44" s="56"/>
      <c r="H44" s="16" t="s">
        <v>149</v>
      </c>
      <c r="I44" s="16" t="s">
        <v>150</v>
      </c>
      <c r="J44" s="21"/>
      <c r="K44" s="69"/>
      <c r="L44" s="75"/>
      <c r="M44" s="75"/>
      <c r="N44" s="75"/>
      <c r="O44" s="75"/>
      <c r="P44" s="57"/>
      <c r="Q44" s="31">
        <v>0</v>
      </c>
      <c r="R44" s="31">
        <v>76563.399999999994</v>
      </c>
      <c r="S44" s="31">
        <f t="shared" si="12"/>
        <v>76563.399999999994</v>
      </c>
      <c r="T44" s="31">
        <v>76563.399999999994</v>
      </c>
      <c r="U44" s="31">
        <f t="shared" si="13"/>
        <v>0</v>
      </c>
      <c r="V44" s="15" t="s">
        <v>180</v>
      </c>
      <c r="W44" s="28"/>
      <c r="X44" s="29"/>
      <c r="Y44" s="16" t="s">
        <v>137</v>
      </c>
      <c r="Z44" s="43"/>
      <c r="AA44" s="43"/>
      <c r="AB44" s="43"/>
      <c r="AC44" s="43"/>
      <c r="AD44" s="43"/>
    </row>
    <row r="45" spans="1:30" s="37" customFormat="1" ht="63.75" customHeight="1" x14ac:dyDescent="0.25">
      <c r="A45" s="25">
        <v>106011</v>
      </c>
      <c r="B45" s="33"/>
      <c r="C45" s="25">
        <v>1047</v>
      </c>
      <c r="D45" s="25" t="s">
        <v>57</v>
      </c>
      <c r="E45" s="55">
        <v>1</v>
      </c>
      <c r="F45" s="56"/>
      <c r="G45" s="56"/>
      <c r="H45" s="16" t="s">
        <v>151</v>
      </c>
      <c r="I45" s="16" t="s">
        <v>152</v>
      </c>
      <c r="J45" s="16" t="s">
        <v>150</v>
      </c>
      <c r="K45" s="69"/>
      <c r="L45" s="75"/>
      <c r="M45" s="75"/>
      <c r="N45" s="75"/>
      <c r="O45" s="75"/>
      <c r="P45" s="57"/>
      <c r="Q45" s="31">
        <v>0</v>
      </c>
      <c r="R45" s="31">
        <v>2745</v>
      </c>
      <c r="S45" s="31">
        <f t="shared" si="12"/>
        <v>2745</v>
      </c>
      <c r="T45" s="31">
        <v>2745</v>
      </c>
      <c r="U45" s="31">
        <f t="shared" si="13"/>
        <v>0</v>
      </c>
      <c r="V45" s="15" t="s">
        <v>180</v>
      </c>
      <c r="W45" s="28"/>
      <c r="X45" s="29"/>
      <c r="Y45" s="16" t="s">
        <v>137</v>
      </c>
      <c r="Z45" s="43"/>
      <c r="AA45" s="43"/>
      <c r="AB45" s="43"/>
      <c r="AC45" s="43"/>
      <c r="AD45" s="43"/>
    </row>
    <row r="46" spans="1:30" s="37" customFormat="1" ht="78" customHeight="1" x14ac:dyDescent="0.25">
      <c r="A46" s="25">
        <v>106011</v>
      </c>
      <c r="B46" s="33"/>
      <c r="C46" s="25">
        <v>1047</v>
      </c>
      <c r="D46" s="25" t="s">
        <v>57</v>
      </c>
      <c r="E46" s="55">
        <v>5</v>
      </c>
      <c r="F46" s="56"/>
      <c r="G46" s="56"/>
      <c r="H46" s="16" t="s">
        <v>150</v>
      </c>
      <c r="I46" s="38" t="s">
        <v>153</v>
      </c>
      <c r="J46" s="39" t="s">
        <v>154</v>
      </c>
      <c r="K46" s="72"/>
      <c r="L46" s="75"/>
      <c r="M46" s="75"/>
      <c r="N46" s="75"/>
      <c r="O46" s="75"/>
      <c r="P46" s="57"/>
      <c r="Q46" s="31">
        <v>0</v>
      </c>
      <c r="R46" s="31">
        <v>412</v>
      </c>
      <c r="S46" s="31">
        <f t="shared" si="12"/>
        <v>412</v>
      </c>
      <c r="T46" s="31">
        <v>412</v>
      </c>
      <c r="U46" s="31">
        <f t="shared" si="13"/>
        <v>0</v>
      </c>
      <c r="V46" s="15" t="s">
        <v>180</v>
      </c>
      <c r="W46" s="28"/>
      <c r="X46" s="29"/>
      <c r="Y46" s="16" t="s">
        <v>137</v>
      </c>
      <c r="Z46" s="43"/>
      <c r="AA46" s="43"/>
      <c r="AB46" s="43"/>
      <c r="AC46" s="43"/>
      <c r="AD46" s="43"/>
    </row>
    <row r="47" spans="1:30" s="37" customFormat="1" ht="42" customHeight="1" x14ac:dyDescent="0.25">
      <c r="A47" s="32">
        <v>106011</v>
      </c>
      <c r="B47" s="34"/>
      <c r="C47" s="25">
        <v>1168</v>
      </c>
      <c r="D47" s="32" t="s">
        <v>57</v>
      </c>
      <c r="E47" s="53">
        <v>1</v>
      </c>
      <c r="F47" s="59"/>
      <c r="G47" s="59"/>
      <c r="H47" s="24" t="s">
        <v>155</v>
      </c>
      <c r="I47" s="40" t="s">
        <v>156</v>
      </c>
      <c r="J47" s="10" t="s">
        <v>157</v>
      </c>
      <c r="K47" s="69"/>
      <c r="L47" s="75"/>
      <c r="M47" s="75"/>
      <c r="N47" s="75"/>
      <c r="O47" s="75"/>
      <c r="P47" s="57"/>
      <c r="Q47" s="31">
        <v>0</v>
      </c>
      <c r="R47" s="31">
        <v>486</v>
      </c>
      <c r="S47" s="31">
        <f t="shared" si="12"/>
        <v>486</v>
      </c>
      <c r="T47" s="31">
        <v>486</v>
      </c>
      <c r="U47" s="31">
        <f t="shared" si="13"/>
        <v>0</v>
      </c>
      <c r="V47" s="15" t="s">
        <v>180</v>
      </c>
      <c r="W47" s="28"/>
      <c r="X47" s="29"/>
      <c r="Y47" s="16" t="s">
        <v>137</v>
      </c>
      <c r="Z47" s="43"/>
      <c r="AA47" s="43"/>
      <c r="AB47" s="43"/>
      <c r="AC47" s="43"/>
      <c r="AD47" s="43"/>
    </row>
    <row r="48" spans="1:30" s="37" customFormat="1" ht="39.75" customHeight="1" x14ac:dyDescent="0.25">
      <c r="A48" s="25"/>
      <c r="B48" s="33"/>
      <c r="C48" s="25">
        <v>1098</v>
      </c>
      <c r="D48" s="25" t="s">
        <v>124</v>
      </c>
      <c r="E48" s="55">
        <v>20</v>
      </c>
      <c r="F48" s="56"/>
      <c r="G48" s="56"/>
      <c r="H48" s="21" t="s">
        <v>158</v>
      </c>
      <c r="I48" s="16" t="s">
        <v>159</v>
      </c>
      <c r="J48" s="16" t="s">
        <v>160</v>
      </c>
      <c r="K48" s="69"/>
      <c r="L48" s="75"/>
      <c r="M48" s="75"/>
      <c r="N48" s="75"/>
      <c r="O48" s="75"/>
      <c r="P48" s="57"/>
      <c r="Q48" s="31">
        <v>0</v>
      </c>
      <c r="R48" s="31">
        <v>9385</v>
      </c>
      <c r="S48" s="31">
        <f t="shared" si="12"/>
        <v>9385</v>
      </c>
      <c r="T48" s="31">
        <v>9385</v>
      </c>
      <c r="U48" s="31">
        <f t="shared" si="13"/>
        <v>0</v>
      </c>
      <c r="V48" s="15" t="s">
        <v>180</v>
      </c>
      <c r="W48" s="28"/>
      <c r="X48" s="29"/>
      <c r="Y48" s="16" t="s">
        <v>137</v>
      </c>
      <c r="Z48" s="43"/>
      <c r="AA48" s="43"/>
      <c r="AB48" s="43"/>
      <c r="AC48" s="43"/>
      <c r="AD48" s="43"/>
    </row>
    <row r="49" spans="1:30" s="37" customFormat="1" ht="61.5" customHeight="1" x14ac:dyDescent="0.25">
      <c r="A49" s="25">
        <v>106011</v>
      </c>
      <c r="B49" s="33"/>
      <c r="C49" s="25">
        <v>1150</v>
      </c>
      <c r="D49" s="25" t="s">
        <v>148</v>
      </c>
      <c r="E49" s="55">
        <v>10</v>
      </c>
      <c r="F49" s="56"/>
      <c r="G49" s="56"/>
      <c r="H49" s="21" t="s">
        <v>161</v>
      </c>
      <c r="I49" s="21" t="s">
        <v>162</v>
      </c>
      <c r="J49" s="21" t="s">
        <v>163</v>
      </c>
      <c r="K49" s="69"/>
      <c r="L49" s="75"/>
      <c r="M49" s="75"/>
      <c r="N49" s="75"/>
      <c r="O49" s="75"/>
      <c r="P49" s="57"/>
      <c r="Q49" s="31">
        <v>0</v>
      </c>
      <c r="R49" s="31">
        <v>352</v>
      </c>
      <c r="S49" s="31">
        <f t="shared" si="12"/>
        <v>352</v>
      </c>
      <c r="T49" s="31">
        <v>352</v>
      </c>
      <c r="U49" s="31">
        <f t="shared" si="13"/>
        <v>0</v>
      </c>
      <c r="V49" s="15" t="s">
        <v>180</v>
      </c>
      <c r="W49" s="28"/>
      <c r="X49" s="29"/>
      <c r="Y49" s="16" t="s">
        <v>137</v>
      </c>
      <c r="Z49" s="43"/>
      <c r="AA49" s="43"/>
      <c r="AB49" s="43"/>
      <c r="AC49" s="43"/>
      <c r="AD49" s="43"/>
    </row>
    <row r="50" spans="1:30" s="37" customFormat="1" ht="57.75" customHeight="1" x14ac:dyDescent="0.25">
      <c r="A50" s="25">
        <v>106011</v>
      </c>
      <c r="B50" s="56"/>
      <c r="C50" s="56">
        <v>1047</v>
      </c>
      <c r="D50" s="25" t="s">
        <v>57</v>
      </c>
      <c r="E50" s="56">
        <v>29</v>
      </c>
      <c r="F50" s="60"/>
      <c r="G50" s="60"/>
      <c r="H50" s="16" t="s">
        <v>143</v>
      </c>
      <c r="I50" s="16" t="s">
        <v>144</v>
      </c>
      <c r="J50" s="21" t="s">
        <v>86</v>
      </c>
      <c r="K50" s="73"/>
      <c r="L50" s="75">
        <v>1</v>
      </c>
      <c r="M50" s="75">
        <f>K50+L50</f>
        <v>1</v>
      </c>
      <c r="N50" s="75">
        <v>1</v>
      </c>
      <c r="O50" s="75">
        <f>N50-M50</f>
        <v>0</v>
      </c>
      <c r="P50" s="60"/>
      <c r="Q50" s="31">
        <v>0</v>
      </c>
      <c r="R50" s="31">
        <v>130000</v>
      </c>
      <c r="S50" s="31">
        <f t="shared" si="12"/>
        <v>130000</v>
      </c>
      <c r="T50" s="31">
        <v>130000</v>
      </c>
      <c r="U50" s="31">
        <f t="shared" si="10"/>
        <v>0</v>
      </c>
      <c r="V50" s="15" t="s">
        <v>181</v>
      </c>
      <c r="W50" s="46"/>
      <c r="X50" s="41"/>
      <c r="Y50" s="16" t="s">
        <v>137</v>
      </c>
      <c r="Z50" s="43"/>
      <c r="AA50" s="43"/>
      <c r="AB50" s="43"/>
      <c r="AC50" s="43"/>
      <c r="AD50" s="43"/>
    </row>
    <row r="51" spans="1:30" x14ac:dyDescent="0.25">
      <c r="Q51" s="42"/>
      <c r="R51" s="47"/>
      <c r="S51" s="47"/>
      <c r="T51" s="47"/>
      <c r="U51" s="47"/>
      <c r="Z51" s="43"/>
      <c r="AA51" s="43"/>
      <c r="AB51" s="43"/>
      <c r="AC51" s="43"/>
      <c r="AD51" s="43"/>
    </row>
    <row r="52" spans="1:30" x14ac:dyDescent="0.25">
      <c r="Q52" s="42"/>
      <c r="R52" s="42"/>
      <c r="S52" s="42"/>
      <c r="T52" s="42"/>
      <c r="U52" s="42"/>
      <c r="Z52" s="43"/>
      <c r="AA52" s="43"/>
      <c r="AB52" s="43"/>
      <c r="AC52" s="43"/>
      <c r="AD52" s="43"/>
    </row>
    <row r="53" spans="1:30" x14ac:dyDescent="0.25">
      <c r="Z53" s="43"/>
      <c r="AA53" s="43"/>
      <c r="AB53" s="43"/>
      <c r="AC53" s="43"/>
      <c r="AD53" s="43"/>
    </row>
    <row r="54" spans="1:30" x14ac:dyDescent="0.25">
      <c r="Q54" s="42"/>
      <c r="R54" s="47"/>
      <c r="S54" s="47"/>
      <c r="T54" s="47"/>
      <c r="U54" s="47"/>
      <c r="Z54" s="43"/>
      <c r="AA54" s="43"/>
      <c r="AB54" s="43"/>
      <c r="AC54" s="43"/>
      <c r="AD54" s="43"/>
    </row>
    <row r="55" spans="1:30" x14ac:dyDescent="0.25">
      <c r="T55" s="47"/>
      <c r="Z55" s="43"/>
      <c r="AA55" s="43"/>
      <c r="AB55" s="43"/>
      <c r="AC55" s="43"/>
      <c r="AD55" s="43"/>
    </row>
    <row r="56" spans="1:30" x14ac:dyDescent="0.25">
      <c r="T56" s="49"/>
      <c r="Z56" s="43"/>
      <c r="AA56" s="43"/>
      <c r="AB56" s="43"/>
      <c r="AC56" s="43"/>
      <c r="AD56" s="43"/>
    </row>
    <row r="57" spans="1:30" x14ac:dyDescent="0.25">
      <c r="Z57" s="43"/>
      <c r="AA57" s="43"/>
      <c r="AB57" s="43"/>
      <c r="AC57" s="43"/>
      <c r="AD57" s="43"/>
    </row>
    <row r="58" spans="1:30" x14ac:dyDescent="0.25">
      <c r="Z58" s="43"/>
      <c r="AA58" s="43"/>
      <c r="AB58" s="43"/>
      <c r="AC58" s="43"/>
      <c r="AD58" s="43"/>
    </row>
    <row r="59" spans="1:30" x14ac:dyDescent="0.25">
      <c r="Z59" s="43"/>
      <c r="AA59" s="43"/>
      <c r="AB59" s="43"/>
      <c r="AC59" s="43"/>
      <c r="AD59" s="43"/>
    </row>
    <row r="60" spans="1:30" x14ac:dyDescent="0.25">
      <c r="Z60" s="43"/>
      <c r="AA60" s="43"/>
      <c r="AB60" s="43"/>
      <c r="AC60" s="43"/>
      <c r="AD60" s="43"/>
    </row>
    <row r="61" spans="1:30" x14ac:dyDescent="0.25">
      <c r="Z61" s="43"/>
      <c r="AA61" s="43"/>
      <c r="AB61" s="43"/>
      <c r="AC61" s="43"/>
      <c r="AD61" s="43"/>
    </row>
    <row r="62" spans="1:30" x14ac:dyDescent="0.25">
      <c r="Z62" s="43"/>
      <c r="AA62" s="43"/>
      <c r="AB62" s="43"/>
      <c r="AC62" s="43"/>
      <c r="AD62" s="43"/>
    </row>
    <row r="63" spans="1:30" x14ac:dyDescent="0.25">
      <c r="Z63" s="43"/>
      <c r="AA63" s="43"/>
      <c r="AB63" s="43"/>
      <c r="AC63" s="43"/>
      <c r="AD63" s="43"/>
    </row>
    <row r="64" spans="1:30" x14ac:dyDescent="0.25">
      <c r="Z64" s="43"/>
      <c r="AA64" s="43"/>
      <c r="AB64" s="43"/>
      <c r="AC64" s="43"/>
      <c r="AD64" s="43"/>
    </row>
    <row r="65" spans="26:30" x14ac:dyDescent="0.25">
      <c r="Z65" s="43"/>
      <c r="AA65" s="43"/>
      <c r="AB65" s="43"/>
      <c r="AC65" s="43"/>
      <c r="AD65" s="43"/>
    </row>
    <row r="66" spans="26:30" x14ac:dyDescent="0.25">
      <c r="Z66" s="43"/>
      <c r="AA66" s="43"/>
      <c r="AB66" s="43"/>
      <c r="AC66" s="43"/>
      <c r="AD66" s="43"/>
    </row>
    <row r="67" spans="26:30" x14ac:dyDescent="0.25">
      <c r="Z67" s="43"/>
      <c r="AA67" s="43"/>
      <c r="AB67" s="43"/>
      <c r="AC67" s="43"/>
      <c r="AD67" s="43"/>
    </row>
    <row r="68" spans="26:30" x14ac:dyDescent="0.25">
      <c r="Z68" s="43"/>
      <c r="AA68" s="43"/>
      <c r="AB68" s="43"/>
      <c r="AC68" s="43"/>
      <c r="AD68" s="43"/>
    </row>
    <row r="69" spans="26:30" x14ac:dyDescent="0.25">
      <c r="Z69" s="43"/>
      <c r="AA69" s="43"/>
      <c r="AB69" s="43"/>
      <c r="AC69" s="43"/>
      <c r="AD69" s="43"/>
    </row>
    <row r="70" spans="26:30" x14ac:dyDescent="0.25">
      <c r="Z70" s="43"/>
      <c r="AA70" s="43"/>
      <c r="AB70" s="43"/>
      <c r="AC70" s="43"/>
      <c r="AD70" s="43"/>
    </row>
    <row r="71" spans="26:30" x14ac:dyDescent="0.25">
      <c r="Z71" s="43"/>
      <c r="AA71" s="43"/>
      <c r="AB71" s="43"/>
      <c r="AC71" s="43"/>
      <c r="AD71" s="43"/>
    </row>
    <row r="72" spans="26:30" x14ac:dyDescent="0.25">
      <c r="Z72" s="43"/>
      <c r="AA72" s="43"/>
      <c r="AB72" s="43"/>
      <c r="AC72" s="43"/>
      <c r="AD72" s="43"/>
    </row>
    <row r="73" spans="26:30" x14ac:dyDescent="0.25">
      <c r="Z73" s="43"/>
      <c r="AA73" s="43"/>
      <c r="AB73" s="43"/>
      <c r="AC73" s="43"/>
      <c r="AD73" s="43"/>
    </row>
    <row r="74" spans="26:30" x14ac:dyDescent="0.25">
      <c r="Z74" s="43"/>
      <c r="AA74" s="43"/>
      <c r="AB74" s="43"/>
      <c r="AC74" s="43"/>
      <c r="AD74" s="43"/>
    </row>
    <row r="75" spans="26:30" x14ac:dyDescent="0.25">
      <c r="Z75" s="43"/>
      <c r="AA75" s="43"/>
      <c r="AB75" s="43"/>
      <c r="AC75" s="43"/>
      <c r="AD75" s="43"/>
    </row>
    <row r="76" spans="26:30" x14ac:dyDescent="0.25">
      <c r="Z76" s="43"/>
      <c r="AA76" s="43"/>
      <c r="AB76" s="43"/>
      <c r="AC76" s="43"/>
      <c r="AD76" s="43"/>
    </row>
    <row r="77" spans="26:30" x14ac:dyDescent="0.25">
      <c r="Z77" s="43"/>
      <c r="AA77" s="43"/>
      <c r="AB77" s="43"/>
      <c r="AC77" s="43"/>
      <c r="AD77" s="43"/>
    </row>
    <row r="78" spans="26:30" x14ac:dyDescent="0.25">
      <c r="Z78" s="43"/>
      <c r="AA78" s="43"/>
      <c r="AB78" s="43"/>
      <c r="AC78" s="43"/>
      <c r="AD78" s="43"/>
    </row>
    <row r="79" spans="26:30" x14ac:dyDescent="0.25">
      <c r="Z79" s="43"/>
      <c r="AA79" s="43"/>
      <c r="AB79" s="43"/>
      <c r="AC79" s="43"/>
      <c r="AD79" s="43"/>
    </row>
    <row r="80" spans="26:30" x14ac:dyDescent="0.25">
      <c r="Z80" s="43"/>
      <c r="AA80" s="43"/>
      <c r="AB80" s="43"/>
      <c r="AC80" s="43"/>
      <c r="AD80" s="43"/>
    </row>
    <row r="81" spans="26:30" x14ac:dyDescent="0.25">
      <c r="Z81" s="43"/>
      <c r="AA81" s="43"/>
      <c r="AB81" s="43"/>
      <c r="AC81" s="43"/>
      <c r="AD81" s="43"/>
    </row>
    <row r="82" spans="26:30" x14ac:dyDescent="0.25">
      <c r="Z82" s="43"/>
      <c r="AA82" s="43"/>
      <c r="AB82" s="43"/>
      <c r="AC82" s="43"/>
      <c r="AD82" s="43"/>
    </row>
    <row r="83" spans="26:30" x14ac:dyDescent="0.25">
      <c r="Z83" s="43"/>
      <c r="AA83" s="43"/>
      <c r="AB83" s="43"/>
      <c r="AC83" s="43"/>
      <c r="AD83" s="43"/>
    </row>
    <row r="84" spans="26:30" x14ac:dyDescent="0.25">
      <c r="Z84" s="43"/>
      <c r="AA84" s="43"/>
      <c r="AB84" s="43"/>
      <c r="AC84" s="43"/>
      <c r="AD84" s="43"/>
    </row>
  </sheetData>
  <mergeCells count="66">
    <mergeCell ref="K1:P1"/>
    <mergeCell ref="E4:E8"/>
    <mergeCell ref="F4:F8"/>
    <mergeCell ref="G4:G8"/>
    <mergeCell ref="H4:H8"/>
    <mergeCell ref="Q28:Q29"/>
    <mergeCell ref="G1:G2"/>
    <mergeCell ref="H1:H2"/>
    <mergeCell ref="I1:I2"/>
    <mergeCell ref="J4:J8"/>
    <mergeCell ref="J1:J2"/>
    <mergeCell ref="T4:T8"/>
    <mergeCell ref="W1:Y1"/>
    <mergeCell ref="Q4:Q8"/>
    <mergeCell ref="Q1:V1"/>
    <mergeCell ref="Y4:Y8"/>
    <mergeCell ref="X4:X8"/>
    <mergeCell ref="V4:V8"/>
    <mergeCell ref="S4:S8"/>
    <mergeCell ref="R4:R8"/>
    <mergeCell ref="U4:U8"/>
    <mergeCell ref="W4:W8"/>
    <mergeCell ref="A1:A2"/>
    <mergeCell ref="B1:B2"/>
    <mergeCell ref="C1:E1"/>
    <mergeCell ref="F1:F2"/>
    <mergeCell ref="D2:E2"/>
    <mergeCell ref="A4:A8"/>
    <mergeCell ref="B4:B8"/>
    <mergeCell ref="C4:C8"/>
    <mergeCell ref="D4:D8"/>
    <mergeCell ref="D10:D11"/>
    <mergeCell ref="C10:C11"/>
    <mergeCell ref="J10:J11"/>
    <mergeCell ref="Q10:Q11"/>
    <mergeCell ref="I10:I11"/>
    <mergeCell ref="H10:H11"/>
    <mergeCell ref="F10:G11"/>
    <mergeCell ref="E10:E11"/>
    <mergeCell ref="X10:X11"/>
    <mergeCell ref="Y10:Y11"/>
    <mergeCell ref="S10:S11"/>
    <mergeCell ref="T10:T11"/>
    <mergeCell ref="U10:U11"/>
    <mergeCell ref="V10:V11"/>
    <mergeCell ref="W10:W11"/>
    <mergeCell ref="B10:B11"/>
    <mergeCell ref="A10:A11"/>
    <mergeCell ref="T28:T29"/>
    <mergeCell ref="A28:A29"/>
    <mergeCell ref="B28:B29"/>
    <mergeCell ref="C28:C29"/>
    <mergeCell ref="D28:D29"/>
    <mergeCell ref="E28:E29"/>
    <mergeCell ref="F28:F29"/>
    <mergeCell ref="R10:R11"/>
    <mergeCell ref="Y28:Y29"/>
    <mergeCell ref="G28:G29"/>
    <mergeCell ref="H28:H29"/>
    <mergeCell ref="I28:I29"/>
    <mergeCell ref="R28:R29"/>
    <mergeCell ref="S28:S29"/>
    <mergeCell ref="U28:U29"/>
    <mergeCell ref="V28:V29"/>
    <mergeCell ref="W28:W29"/>
    <mergeCell ref="X28:X29"/>
  </mergeCells>
  <phoneticPr fontId="4" type="noConversion"/>
  <pageMargins left="0.2" right="0.19" top="0.27" bottom="0.38" header="0.17" footer="0.17"/>
  <pageSetup paperSize="9" scale="78" firstPageNumber="2999" orientation="landscape" useFirstPageNumber="1" verticalDpi="300" r:id="rId1"/>
  <headerFooter>
    <oddFooter>&amp;L&amp;"GHEA Grapalat,Regular"&amp;8Հայաստանի Հանրապետության ֆինանսների նախարարություն&amp;R&amp;"GHEA Grapalat,Regular"&amp;9&amp;F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2015</vt:lpstr>
      <vt:lpstr>'2015'!Print_Area</vt:lpstr>
      <vt:lpstr>Sheet1!Print_Area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2016-04-19T11:43:14Z</cp:lastPrinted>
  <dcterms:created xsi:type="dcterms:W3CDTF">2006-09-16T00:00:00Z</dcterms:created>
  <dcterms:modified xsi:type="dcterms:W3CDTF">2016-06-23T07:41:24Z</dcterms:modified>
</cp:coreProperties>
</file>