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Лист1 (2)" sheetId="4" r:id="rId1"/>
  </sheets>
  <definedNames>
    <definedName name="_xlnm.Print_Area" localSheetId="0">'Лист1 (2)'!$A$1:$H$469</definedName>
    <definedName name="_xlnm.Print_Titles" localSheetId="0">'Лист1 (2)'!$6:$7</definedName>
  </definedNames>
  <calcPr calcId="145621" fullCalcOnLoad="1"/>
</workbook>
</file>

<file path=xl/calcChain.xml><?xml version="1.0" encoding="utf-8"?>
<calcChain xmlns="http://schemas.openxmlformats.org/spreadsheetml/2006/main">
  <c r="E9" i="4" l="1"/>
  <c r="E344" i="4"/>
  <c r="E363" i="4"/>
  <c r="E400" i="4"/>
  <c r="H103" i="4"/>
  <c r="H97" i="4"/>
  <c r="G54" i="4"/>
  <c r="H54" i="4" s="1"/>
  <c r="F54" i="4"/>
  <c r="H293" i="4"/>
  <c r="F9" i="4"/>
  <c r="G9" i="4"/>
  <c r="H9" i="4" s="1"/>
  <c r="H462" i="4"/>
  <c r="H459" i="4"/>
  <c r="H454" i="4"/>
  <c r="H465" i="4"/>
  <c r="H449" i="4"/>
  <c r="H445" i="4"/>
  <c r="H441" i="4"/>
  <c r="H433" i="4"/>
  <c r="H429" i="4"/>
  <c r="H421" i="4"/>
  <c r="H417" i="4"/>
  <c r="H413" i="4"/>
  <c r="H409" i="4"/>
  <c r="H405" i="4"/>
  <c r="H401" i="4"/>
  <c r="G400" i="4"/>
  <c r="H400" i="4" s="1"/>
  <c r="F400" i="4"/>
  <c r="H396" i="4"/>
  <c r="H392" i="4"/>
  <c r="H388" i="4"/>
  <c r="H384" i="4"/>
  <c r="H380" i="4"/>
  <c r="H376" i="4"/>
  <c r="H372" i="4"/>
  <c r="H368" i="4"/>
  <c r="H364" i="4"/>
  <c r="G363" i="4"/>
  <c r="F363" i="4"/>
  <c r="H359" i="4"/>
  <c r="H355" i="4"/>
  <c r="G354" i="4"/>
  <c r="H354" i="4" s="1"/>
  <c r="F354" i="4"/>
  <c r="H351" i="4"/>
  <c r="H348" i="4"/>
  <c r="H345" i="4"/>
  <c r="G344" i="4"/>
  <c r="F344" i="4"/>
  <c r="H338" i="4"/>
  <c r="H333" i="4"/>
  <c r="H328" i="4"/>
  <c r="H323" i="4"/>
  <c r="H318" i="4"/>
  <c r="H313" i="4"/>
  <c r="H308" i="4"/>
  <c r="H303" i="4"/>
  <c r="H298" i="4"/>
  <c r="H288" i="4"/>
  <c r="H283" i="4"/>
  <c r="H278" i="4"/>
  <c r="H273" i="4"/>
  <c r="H268" i="4"/>
  <c r="H263" i="4"/>
  <c r="H258" i="4"/>
  <c r="G252" i="4"/>
  <c r="H252" i="4" s="1"/>
  <c r="F252" i="4"/>
  <c r="E252" i="4"/>
  <c r="H248" i="4"/>
  <c r="H245" i="4"/>
  <c r="H240" i="4"/>
  <c r="H235" i="4"/>
  <c r="H230" i="4"/>
  <c r="H225" i="4"/>
  <c r="H220" i="4"/>
  <c r="H215" i="4"/>
  <c r="H210" i="4"/>
  <c r="H205" i="4"/>
  <c r="H200" i="4"/>
  <c r="H195" i="4"/>
  <c r="G189" i="4"/>
  <c r="F189" i="4"/>
  <c r="H189" i="4"/>
  <c r="E189" i="4"/>
  <c r="H183" i="4"/>
  <c r="H176" i="4"/>
  <c r="H170" i="4"/>
  <c r="H165" i="4"/>
  <c r="H160" i="4"/>
  <c r="H155" i="4"/>
  <c r="H150" i="4"/>
  <c r="H145" i="4"/>
  <c r="H140" i="4"/>
  <c r="H135" i="4"/>
  <c r="H130" i="4"/>
  <c r="H125" i="4"/>
  <c r="H120" i="4"/>
  <c r="H115" i="4"/>
  <c r="G109" i="4"/>
  <c r="H109" i="4" s="1"/>
  <c r="F109" i="4"/>
  <c r="E109" i="4"/>
  <c r="H91" i="4"/>
  <c r="H86" i="4"/>
  <c r="H81" i="4"/>
  <c r="H76" i="4"/>
  <c r="H70" i="4"/>
  <c r="G64" i="4"/>
  <c r="F64" i="4"/>
  <c r="E64" i="4"/>
  <c r="H60" i="4"/>
  <c r="E54" i="4"/>
  <c r="H48" i="4"/>
  <c r="H43" i="4"/>
  <c r="H38" i="4"/>
  <c r="H32" i="4"/>
  <c r="G26" i="4"/>
  <c r="F26" i="4"/>
  <c r="H26" i="4"/>
  <c r="E26" i="4"/>
  <c r="H20" i="4"/>
  <c r="H15" i="4"/>
  <c r="H11" i="4"/>
  <c r="H64" i="4"/>
  <c r="H344" i="4"/>
  <c r="H363" i="4"/>
</calcChain>
</file>

<file path=xl/sharedStrings.xml><?xml version="1.0" encoding="utf-8"?>
<sst xmlns="http://schemas.openxmlformats.org/spreadsheetml/2006/main" count="648" uniqueCount="306">
  <si>
    <t>Միջոցառումը</t>
  </si>
  <si>
    <t>ՀՀ առողջապահության նախարարություն</t>
  </si>
  <si>
    <t>ԾՐԱԳԻՐ</t>
  </si>
  <si>
    <t>ԱԾ16</t>
  </si>
  <si>
    <t xml:space="preserve">  Ծրագրի նկարագրությունը</t>
  </si>
  <si>
    <t>Վերջնական արդյունքի նկարագրությունը</t>
  </si>
  <si>
    <t xml:space="preserve">    Ծրագիրը նպաստում է ՀՀ նախարարությունների կողմից իրականացվող ծրագրերի գծով նախատեսված արդյունքների ապահովմանը</t>
  </si>
  <si>
    <t>Քաղաքականության միջոցառումներ.Ծառայություններ</t>
  </si>
  <si>
    <t>ԱԾ17</t>
  </si>
  <si>
    <t xml:space="preserve">  Առողջ ապրելակերպի խթանման և հանրային իրազեկման ծառայություններ</t>
  </si>
  <si>
    <t>Մատուցվող ծառայության նկարագրությունը</t>
  </si>
  <si>
    <t xml:space="preserve">      Ամենամյա պետական նպատակային ծրագրերի շրջանակներում ՙՊետության կողմից երաշխավորված անվճար բժշկական օգնության և սպասարկման մասին՚ ՀՀ կառավարության որոշման ու դրանից բխող` ՀՀ առողջապահության նախարարության կողմից մշակված և ընդունված նորմատիվային ակտերի լուսաբանման աշխատանքներ</t>
  </si>
  <si>
    <t>Ծառայություն մատուցողի անվանումը</t>
  </si>
  <si>
    <t>Առողջապահական կազմակերպություններ,ԶԼՄ-ներ</t>
  </si>
  <si>
    <t xml:space="preserve">    Երեխաների առողջ սնուցում հանրային իրազեկման ծառայություններ</t>
  </si>
  <si>
    <t xml:space="preserve">     Երեխաների սնուցման նպատակով մայրերին իրազեկման աջակցություն</t>
  </si>
  <si>
    <t>Հանրային առողջության պահպամնան ծրագիր</t>
  </si>
  <si>
    <t>Ծրագրի նկարագրությունը</t>
  </si>
  <si>
    <t>Հանրային առողջության պահպամնան,հիգիենիկ և հակահամաճարագային անվտանգության և մոնիտորինգի ծառայություններ</t>
  </si>
  <si>
    <t xml:space="preserve">   Մարդու օրգանիզմի վրա շրջակա միջավայրի վնասակար և վտանգավոր գործոնների ազդեցության բացառում և նվազեցում,մարդու և նրա ապագա սերունդների կենսունակության համար բարենպաստ պայմանների ապահովում(արգելակելև հակադարձել ՄԻԱՎ/ՁԻԱՀ-ի,մալարիայի և այլ հիվանդությունների տարածման ընթացքը)</t>
  </si>
  <si>
    <t>ԱԾ01</t>
  </si>
  <si>
    <t xml:space="preserve">  Սանիտարական օրենսդրության պահանջների կատարման ստուգումների և ուսումնասիրություններին զուգորդող փորձագիտական, լաբորատորային և գործիքային հետազոտություններ,հիգենիկ և կակահամաճարագային նշանակության հետազոտությունների,վարակիչ հիվանդությունների (այդ թվում` տուբերկուլյոզի և մալարիայի) առաջացման և տարածման պատճառների բացահայտման,քննման և հետազոտության, իմունակամխարգելման և այլ ծառայություններ</t>
  </si>
  <si>
    <t>«Հիվանդությունների վերահսկման և կանխարգելման ազգային կենտրոն» ՊՈԱԿ</t>
  </si>
  <si>
    <t>ԱԾ02</t>
  </si>
  <si>
    <t>ԱԾ03</t>
  </si>
  <si>
    <t>ԱԾ05</t>
  </si>
  <si>
    <t>Վարակիչ հիվանդությունների և օջախների ախտահանման ծառայություններ</t>
  </si>
  <si>
    <t>Ախտահանում և դրան առնչվող ծառայություններ</t>
  </si>
  <si>
    <t>«Ախտահանման կենտրոն»ՓԲԸ</t>
  </si>
  <si>
    <t>ԱԾ06</t>
  </si>
  <si>
    <t>Արյան հավաքագրման ծառայություններ</t>
  </si>
  <si>
    <t xml:space="preserve">   Արյան պահուստի որակի վերահսկում,զննում,հավաքած նմուշների փորձաքննության և արյան հավաքագրմանն առնչվող այլ ծառայությունների իրականացում</t>
  </si>
  <si>
    <t>«Պրոֆեսոր Յոլյանի անվան արյունաբանական կենտրոն»ՓԲԸ,արյան հավաքագրման կենտրոններ</t>
  </si>
  <si>
    <t>ԱԾ07</t>
  </si>
  <si>
    <t>Իմունականխարգելման ազգային ծրագիր</t>
  </si>
  <si>
    <t>Իմունականխարգելման ազգային ծրագրի իրականացման ծառայություններ</t>
  </si>
  <si>
    <t xml:space="preserve">    Առողջապահության համակարգի արդիականացման և արդյունավետության բարձրացման ծրագիր</t>
  </si>
  <si>
    <t xml:space="preserve">    Առողջապահության համակարգի արդիականացմանը և արդյունավետության բարձրացմանն ուղղված վարկային և դրամաշնորհային ծրագրեր</t>
  </si>
  <si>
    <t xml:space="preserve">Բուժօգնության և ծառայությունների որակի և մատչելիության բարձրացում </t>
  </si>
  <si>
    <t xml:space="preserve">  Համաշխարհային բանկի աջակցությամբ իրականացվող Ոչ վարակիչ հիվանդությունների կանխարգելման և վերահսկման ծրագիր</t>
  </si>
  <si>
    <t xml:space="preserve">  Հեմոտոլոգիական կենտրոնի կառուցում,ուռուցքաբանության նոր ռադիոճառագայթային կարողությունների զարգացում: Վանաձորի բժշկական կենտրոնի նոր շենքի կառուցում,ծամանակակից բժշկական սարքավորումների ձեռքբերում:</t>
  </si>
  <si>
    <t>ՀՀ ԱՆ «Առողջապահական ծրագրերի իրականաման գրասենյակ» պետական հիմնարկ</t>
  </si>
  <si>
    <t xml:space="preserve">    Համաշխարհային բանկի աջակցությամբ իրականացվող Առողջապահական համակարգի արդիականացման երկրորդ ծրագրի լրացուցիչ ֆինանսավորման ծրագիր</t>
  </si>
  <si>
    <t xml:space="preserve">     Համաշխարհային բանկի աջակցությամբ ՀՀ Արմավիրի,Արարատի,Կոտայքի և Լոռու մարզերում 13 համայնքների նոր ամբուլատորիաների կառուցում,7 բժշկական կենտրոնների վերակառուցում,ժամանակակից սարքավորումների ձեռքբերում:</t>
  </si>
  <si>
    <t xml:space="preserve">  Ծրագրով նախատեսված դրամաշնորհն ուղղված է հիմնական վարկային ծրագրերի աջակցմանը:Նախատեսվում է ոչ տարափոխիկ հիվանդությունների վրա հիմնված ծրագրի հզորությունների գնահատում և մշակում,արդյունքների վրա հիմնված ֆինանսավորման առկա սխեմայի վերանայում,աշխատաժողովների ուսումնական նյութերի մշակում/աշխատաժողովների իրականացում:</t>
  </si>
  <si>
    <t>ԱԾ04</t>
  </si>
  <si>
    <t>Համաշխարհային բանկի աջակցությամբ իրականացվող Ոչ վարակիչ հիվանդությունների կանխարգելման և վերահսկման դրամաշնորհային ծրագիր</t>
  </si>
  <si>
    <t xml:space="preserve"> Ծրագրով նախատեսված դրամաշնորհն ուղղված է հիմնական վարկային ծրագրի աջակցմանը:Նախատեսվում է ոչ տարափոխիկ հիվանդությունների վրա հիմնված ծրագրի հզորությունների գնահատում և մշակում,արդյունքների վրա հիմնված ֆինանսավորման առկա սխեմայի վերանայում,աշխատաժողովներ ուսումնական նյութերի մշակում/աշխատաժողովների իրականացում:</t>
  </si>
  <si>
    <t xml:space="preserve">    Համաշխարհային բանկի աջակցությամբ իրականացվող հիվանդությունների կանխարգելման և վերահսկման ծրագրի շրջանակներում առողջապահության կատարողականի վրա հիմնված ֆինանսավորման ծրագրի նախապատրաստման համար դրամաշնորհային ծրագիր</t>
  </si>
  <si>
    <t xml:space="preserve"> Ծրագրով նախատեսված դրամաշնորհն ուղղված է հիմնական վարկային ծրագրի աջակցմանը:Նախատեսվում է ոչ տարափոխիկ հիվանդությունների վրա հիմնված ծրագրի հզորությունների գնահատում և մշակում,արդյունքների վրա հիմնված ֆինանսավորման առկա սխեմայի վերանայում,աշխատաժողովների ուսումնական նյութերի մշակում/աշխատաժողովների իրականացում:</t>
  </si>
  <si>
    <t>Գրադարանային ծառայությունների ծրագրեր</t>
  </si>
  <si>
    <t xml:space="preserve">    Գրադարանային հավաքածուների պահպանում և համալրում,ընթերցողների սպասարկում,գրադարանային միջոցառումների կազմակերպում</t>
  </si>
  <si>
    <t xml:space="preserve">   Բնակչության կրթական մակարդակի և իրազեկվածության բարձրացում` նպաստելով ԿԶԾ կրթական նպատակների իրագործմանը,հանրապետության գիտական,տեխնիկական և մշակույթային ներուժի զարգացմանը</t>
  </si>
  <si>
    <t>Գրադարանային ծառայություններ(առողջապահության ոլորտ)</t>
  </si>
  <si>
    <t xml:space="preserve">     Գրադարանային հավաքածուների պահպանում և համալրում,ընթերցողների սպասարկում,գրադարանային միջոցառումների կազմակերպում</t>
  </si>
  <si>
    <t>«Հանրապետական գիտաբժշկական գրադարան»ՊՈԱԿ</t>
  </si>
  <si>
    <t>Ծրագիր</t>
  </si>
  <si>
    <t>Առաջնային (ամբուլատոր-պոլիկլինիկական)բուժօգնության ծրագիր</t>
  </si>
  <si>
    <t xml:space="preserve">    Բնակչության առողջության առաջնային պահպանման,բուժկանխարգելիչ,մասնագիտական արտահիվանդանոցային բժշկական օգնության ծառայություններ,մանկաբարձագինեկոլոգիական ծառայություններ</t>
  </si>
  <si>
    <t xml:space="preserve">    Բնակչության առաջնային պահպանում և բարելավում`բուժօգնության և ծառայությունների որակի և մատչելիության բարձրացման միջոցով</t>
  </si>
  <si>
    <t>Բնակչության առողջության առաջնային պահպանման ծառայություններ</t>
  </si>
  <si>
    <t xml:space="preserve">    Հանրապետության ողջ տարածքում բնակչության համար հիվանդությունների կանխարգելման,արտահիվանդանոցային բծշկական օգնության և սպասարկման համալիր միջոցառումների իրականացում,սոցիալական նշանակության հատուկ հիվանդություններով տառապող,սոցիալապես անապահով ու հատուկ խմբերում ընդգրկված անձանց դեղորայքային ապահովում </t>
  </si>
  <si>
    <t>Առողջապահական կազմակերպություններում(բժշկական միավորումներ,ամբուլատորիաներ,պոլիկլիկլինիկաներ,դիսպանսերներ,ընտանեկան բժշկի գրասենյակներ)</t>
  </si>
  <si>
    <t>Նեղ մասնագիտացված բժշկական օգնության ծառայություններ</t>
  </si>
  <si>
    <t xml:space="preserve">Հանրապետության ողջ բնակչության համար հիվանդությունների կանխարգելման,արտահիվանդանոցային մասնագիտացված բժշկական օգնության համալիր միջոցառումների իրականացում </t>
  </si>
  <si>
    <t xml:space="preserve">     Առողջապահական կազմակերպություններ(բժշկական միավորումներ,ամբուլատորիաներ,պոլիկլիկլինիկաներ,դիսպանսերներ,ընտանեկան բժշկի գրասենյակներ)</t>
  </si>
  <si>
    <t>Մանկաբարձագինեկոլոգիական բժշկական օգնության ծառայություններ</t>
  </si>
  <si>
    <t>Մանկաբարձագինեկոլոգիական բժշկական օգնության կարիք ունեցող անձանց բժշկական օգնության համալիր միջոցառումների իրականացում(ախտորոշում,բուժում)</t>
  </si>
  <si>
    <t xml:space="preserve">    Առողջապահական կազմակերպություններում(բժշկական միավորումներ,ամբուլատորիաներ,պոլիկլիկլինիկաներ,դիսպանսերներ,ընտանեկան բժշկի գրասենյակներ)</t>
  </si>
  <si>
    <t>Շարունակական հսկողություն պահանջող և առանձին հիվանդությունների բուժման ծառայություններ</t>
  </si>
  <si>
    <t xml:space="preserve">     Առանձին հիվանդությունների(քրոնիկ,դիսպանսեր հսկողություն պահանջող) բժշկական օգնության համալիր միջոցառումների(հետագայում ախտորոշում,բուժում)</t>
  </si>
  <si>
    <t>Ստոմատոլոգիական բժշկական օգնության ծառայություններ</t>
  </si>
  <si>
    <t xml:space="preserve">     Ստոմատոլոգիական բժշկական օգնության համալիր միջոցառումների ծառայություններ(հետազոտում, ախտորոշում,բուժում) իրականացում մինչև 8 տարեկան,ինչպես նաև 12 տարեկան երեխաներին,65 տարեկան և ավելի բարձր տարիքի անձանց ևսոցիալապես անապահով խմբերում ընդգրկվածներին</t>
  </si>
  <si>
    <t>Առողջապահական կազմակերպություններ(պոլիկլինիկաներ,մասնագիտացված ստոմատոլոգիական պոլիկլինիկաներ)</t>
  </si>
  <si>
    <t>Երեխաների ստոմատոլոգիական առաջնային կանխարգելման ծառայություններ</t>
  </si>
  <si>
    <t xml:space="preserve">    6 և 12 տարեկան երեխաների բերանի խոռոչի հիգենայի պահպանման համալիր միջոցառումների իրականացում</t>
  </si>
  <si>
    <t>ԱԾ08</t>
  </si>
  <si>
    <t xml:space="preserve">Լաբորատոր- գործիքային ախտորոշիչ հետազոտություններ </t>
  </si>
  <si>
    <t>Հանրապետության ողջ բնակչության համար ախտորոշիչ միջոցառումների իրականացում</t>
  </si>
  <si>
    <t>ԱԾ09</t>
  </si>
  <si>
    <t>Շտապ բժշկական օգնության իրականացում</t>
  </si>
  <si>
    <t xml:space="preserve">       Առողջապահական կազմակերպություններ(հիվանդանոցներ,շտապ բժշկական օգնության կայաններ,ընտանեկան բժշկի գրասենյակներ)</t>
  </si>
  <si>
    <t>ԱԾ10</t>
  </si>
  <si>
    <t>Հեմոդիալեզի անցկացման ծառայություններ</t>
  </si>
  <si>
    <t>Հեմոդիալեզի կարիք ունեցող հիվանդների բժշկական օգնության համար միջոցառումների իրականացում</t>
  </si>
  <si>
    <t>Առողջապահական կազմակերպություններ(հիվանդանոցներ)</t>
  </si>
  <si>
    <t>ԱԾ11</t>
  </si>
  <si>
    <t xml:space="preserve">      Բարձր ռիսկի խմբերում ընդգրկված բնակչության մոտ հիվանդությունների հայտնաբերման,առողջության գնահատման և բուժման ծառայություններ</t>
  </si>
  <si>
    <t>ԱԾ12</t>
  </si>
  <si>
    <t xml:space="preserve">     Զորակոչային և նախազորակոչային տարիքի անձանց փորձաքննության և բժշկական օգնության ծառայություններ</t>
  </si>
  <si>
    <t>Զորակոչային և նախազորակոչային տարիքի անձանց բժշկական  օգնության  և փորձաքննությունների իրականացում</t>
  </si>
  <si>
    <t>ԱԾ13</t>
  </si>
  <si>
    <t>ՄԻԱՎ/ՁԻԱՀ-ի կանխարգելման և բուժօգնության ծառայություններ</t>
  </si>
  <si>
    <t xml:space="preserve">    ՄԻԱՎ/ՁԻԱՀ-ի հիվանդության կանխարգելում, ախտորոշում,բուժում և հիվանդների դիսպանսերային հսկողություն,քարոզչություն</t>
  </si>
  <si>
    <t>«ՁԻԱՀ-ի կանխարգելման հանրապետական կենտրոն»ՊՈԱԿ</t>
  </si>
  <si>
    <t xml:space="preserve">    Բժշկական օգնություններ և ծառայություններ հանրապետության բարձրաստիճան պաշտոնյաների համար,հատուկ խմբերում ընդգրկված անձանց պրոթեզավորում,դժվարամատչելի ախտորոշիչ զննման,պաթանատոմիկական,դատական և գենետիկական փորձաքննություններ և այլ ծառայություններ</t>
  </si>
  <si>
    <t>Բնակչության առողջության պահպանում,բարելավում,հիվանդությունների արգելակում և հակադարձում,բուժօգնության և ծառայությունների որակի և մատչելիության բարձրացում</t>
  </si>
  <si>
    <t>Դժվարամատչելի ախտորոշիչ ծառայություններ</t>
  </si>
  <si>
    <t>Բարձրարժեք և բարձրակարգ տեխնոլոգիաներով հագեցած ախտորոշիչ զննման ծառայությունների իրականացում</t>
  </si>
  <si>
    <t>Առողջապահական կազմակերպություններ(ախտորոշման կենտրոններ,հիվանդանոցներ)</t>
  </si>
  <si>
    <t>Բժշկական օգնության մասնագիտական,խորհրդատվական և կազմակերպամեթոդական աջակցության ծառայություններ</t>
  </si>
  <si>
    <t xml:space="preserve">     Կազմակերպամեթոդական օգնության ծառայություններ,կլինիկական ու բժշկատնտեսագիտական ստանդարտների մշակման,առողջապահության ոլորտի նորմատիվային բազայի բարելավման ծառայություններ:Բնակչության առողջության պահպանման առողջապահության ոլորտի կազմակերպման մեթոդական հարցերի,ձեռնարկների մշակում,տպագրում</t>
  </si>
  <si>
    <t>Առողջապահական կազմակերպություններ(դիսպանսեր,«Ակադեմիկոս Ս.Խ.ԱՎդալբեկյանի անվան առողջապահության ազգային ինստիտուտ»ՓԲԸ,այլ կազմակերպություններ)</t>
  </si>
  <si>
    <t>Դատաբժշկական և գենետիկ ծառայություններ</t>
  </si>
  <si>
    <t xml:space="preserve">  Հանրապետության ուժային մարմինների որոշումների հիման վրա դատաբժշկական և գենետիկ փորձաքննությունների ապահովում`մահերի պատճառների վերհանման նպատակով դիակների փորձաքննություն</t>
  </si>
  <si>
    <t>«Դատաբժշկական գիտագործնական կենտրոն»ՊՈԱԿ</t>
  </si>
  <si>
    <t>Պաթանատոմիական ծառայություններ</t>
  </si>
  <si>
    <t xml:space="preserve">     Մանկական մահերի հիվանդությունների պատճառների բացահայտում` մանկամահացության մակարդակը նվազեցնելու նպատակով</t>
  </si>
  <si>
    <t>Բժիշկ- մասնագետների ժամանակավոր ուղեգրման միջոցով ՀՀ մարզային առողջապահական  կազմակերպություններում բժշկական ծառայությունների մատուցում</t>
  </si>
  <si>
    <t xml:space="preserve">     ՀՀ մարզերի բնակչությանը բարդություն ներկայացնող բժշկական ծառայությունների մատուցման նպատակով ՀՀ ինը մարզերի մարզային առողջապահական կազմակերպություններ բժիշկ մասնագետների ուղեգրում</t>
  </si>
  <si>
    <t>Հիվանդանոցային բուժօգնություն մատուցող առողջապահական կազմակերպություններ</t>
  </si>
  <si>
    <t xml:space="preserve">     Հաշմանդամ և կարիքավոր երեխաներին օրթեզներով և կորսետներով ապահովման ծառայություններ</t>
  </si>
  <si>
    <t xml:space="preserve">       Հաշմանդամ և կարիքավոր երեխաներին օրթեզների և կորսետներիօգտագործմամբ բժշկական օգնություն</t>
  </si>
  <si>
    <t xml:space="preserve">     Առողջապահական կազմակերպություններ(ախտորոշման կենտրոններ,հիվանդանոցներ)</t>
  </si>
  <si>
    <t>Տուբերկուլյոզի դեմ պայքարի ազգային ծրագրի համակարգման ծառայություններ</t>
  </si>
  <si>
    <t xml:space="preserve">  Տուբերկուլյուզի դեմ պայքարի ազգային ծրագրի պահպանման աջակցության ծառայություններ</t>
  </si>
  <si>
    <t>«Տուբերկուլյոզի դեմ պայքարի ազգային ծրագրի գրասենյակ»ՊՈԱԿ</t>
  </si>
  <si>
    <t xml:space="preserve">   Մարդասիրական օգնության կարգով ստացվող դեղերի և դեղագործական ապրանքների ստացման,մաքսազերծման և բաշխման ծառայություններ</t>
  </si>
  <si>
    <t xml:space="preserve">     Մարդասիրական օգնության կարգով ստացվող դեղերի և դեղագործական ապրանքների ստացում,մաքսազերծում և բաշխում</t>
  </si>
  <si>
    <t>Մարդասիրական օգնության կենտրոն»ՊՈԱԿ</t>
  </si>
  <si>
    <t xml:space="preserve">   Դեղաքաղաքականությունից բխող փորձագիտական և մեթոդաբանական ծառայություններ</t>
  </si>
  <si>
    <t xml:space="preserve">    Մարդասիրական կարգով ներմուծվող դեղերի«որբ դեղերի» ցանկում ընդգրկված դեղերի պետական գրանցման նպատակով փորձաքննություններ,հոգեմետ և հսկվող դեղերի պահանջարկի հաշվարկ,դեղերի մասին մասնագիտական պարբերականի հրատարակություն և մեթոդաբանական այլ աջակցություն</t>
  </si>
  <si>
    <t>Դեղերի և բժշկական տեխնոլոգիաների փորձագիտական կենտրոն»ՓԲԸ</t>
  </si>
  <si>
    <t>ԾՏ01</t>
  </si>
  <si>
    <t xml:space="preserve">     Դեղորայքի տրամադրում ամբուլատոր-պոլիկլինիկական,հիվանդանոցային բուժօգնություն ստացողներին և հատուկ խմբերում ընդգրկված ֆիզիկական անձանց</t>
  </si>
  <si>
    <t>Տրանսֆերտի նկարագրություն</t>
  </si>
  <si>
    <t xml:space="preserve">      Կենտրոնական կարգով դեղորայքի ձեռք բերում հիվանդանոցային բուժօգնության ստացողներին և հատուկ խմբերում ընդգրկված ֆիզիկական անձանց տրամադրելու նպատակով</t>
  </si>
  <si>
    <t>ԾՏ02</t>
  </si>
  <si>
    <t xml:space="preserve"> Հանրապետությունից դուրս բուժման ուղեգրված հիվանդների ճանապարհածախսի փոխհատուցում</t>
  </si>
  <si>
    <t>Հանրապետությունից դուրս բուժման ուղեգրված հիվանդների ճանապարհածախսի փոխհատուցում</t>
  </si>
  <si>
    <t>Հիվանդանոցային բուժօգնության ծրագիր</t>
  </si>
  <si>
    <t xml:space="preserve">       Սոցիալական նշանակության հիվանդությունների հիվանդանոցային բուժում,հարակից բժշկական և ախտորոշիչ ծառայությունների կարիք և իրավունք ունեցող անձանց հիվանդանոցային բուժում և ախտորոշիչ փորձաքննություն</t>
  </si>
  <si>
    <t>Հիվանդության և մահացության կրճատում</t>
  </si>
  <si>
    <t>Անհետաձգելի բժշկական օգնության ծառայություններ</t>
  </si>
  <si>
    <t xml:space="preserve">    Անհետաձգելի բժշկական օգնության իրականացում`ՀՀ առողջապահության նախարարի կողմից հաստատված հիվանդությունների,վիճակների և անձանց ցանկի համաձայն</t>
  </si>
  <si>
    <t>Առողջապահական կազմակերպություններ(հիմնարկներ)</t>
  </si>
  <si>
    <t xml:space="preserve">   Աղիքային և այլ ինֆեկցիոն հիվանդությունների բժշկական  օգնության ծառայություններ</t>
  </si>
  <si>
    <t xml:space="preserve">      Աղիքային և այլ ինֆեկցիոն հիվանդությունների վաղ հայտնաբերմանն ուղղված ախտորոշիչ հետազոտություններ,հիվանդների բուժում և շարունակական հսկողության համալիր միջոցառումների իրականացում</t>
  </si>
  <si>
    <t xml:space="preserve">       Սեռական ճանապարհով փոխանցվող հիվանդությունների բժշկական օգնության ծառայություններ</t>
  </si>
  <si>
    <t xml:space="preserve">    Սեռական ճանապարհով փոխանցվող հիվանդությունների բժշկական օգնության գծով ծառայություններ</t>
  </si>
  <si>
    <t xml:space="preserve">  Հոգեկան և նարկոլոգիական հիվանդությունների բժշկական օգնության ծառայություններ</t>
  </si>
  <si>
    <t xml:space="preserve">      Հոգեկան և նարկոլոգիական հիվանդությունների վաղ հայտնաբերման ախտորոշիչ և այլ հետազոտություններ,հիվանդների բուժում և շարունակական հսկողության համալիր միջոցառումների իրականացում</t>
  </si>
  <si>
    <t xml:space="preserve">  Ուռուցքաբանական և արյունաբանական հիվանդությունների բժշկական օգնության ծառայություններ</t>
  </si>
  <si>
    <t xml:space="preserve">  Ուռուցքաբանական և արյունաբանական հիվանդությունների վաղ հայտնաբերման ախտորոշիչ և այլ հետազոտություններ,հիվանդների բուժում և շարունակական հսկողության համալիր միջոցառումների իրականացում</t>
  </si>
  <si>
    <t>Վերականգնողական բժշկական օգնության ծառայություններ</t>
  </si>
  <si>
    <t xml:space="preserve">      Վերականգնողական(ֆիզիկական,մտավոր) բժշկական օգնության գծով հիվանդների բուժում և շարունակական հսկողության համալիր միջոցառումների իրականացում</t>
  </si>
  <si>
    <t>Մանկաբարձական բժշկական օգնության ծառայություններ</t>
  </si>
  <si>
    <t xml:space="preserve">    Մանկաբարձագինեկոլոգիական բժշկական օգնության համալիր միջոցառումների իրականացում,հղիների հետազոտություն և ծննդօգնություն</t>
  </si>
  <si>
    <t xml:space="preserve">  Գինեկոլոգիական հիվանդությունների բժշկական օգնության ծառայություններ</t>
  </si>
  <si>
    <t xml:space="preserve">   Գինեկոլոգիական հիվանդությունների բուժման համալիր միջոցառումների իրականացում</t>
  </si>
  <si>
    <t>Երեխաներին բժշկական օգնության ծառայություններ</t>
  </si>
  <si>
    <t xml:space="preserve">      Երեխաների(0-7տարեկան,7-18տարեկան սոցիալապես անապահով և հատուկ խմբերում ընդգրկված երեխաներին) հիվանդանոցային բժշկական օգնության իրականացում(հետազոտում,ախտորոշում,բուժում)</t>
  </si>
  <si>
    <t xml:space="preserve">     Սոցիալապես անապահով և հատուկ խմբերում ընդգրկվածներին բժշկական օգնության ծառայություններ</t>
  </si>
  <si>
    <t xml:space="preserve">  Բնակչության սոցիալապես անապահով և հատուկ խմբերում ընդգրկվածների բժշկական օգնության իրականացում`ՀՀ կառավարության որոշմամբ հաստատված ցանկի համաձայն</t>
  </si>
  <si>
    <t xml:space="preserve">     Տուբերկուլյոզի բժշկական օգնության և համակարգման ծառայություններ</t>
  </si>
  <si>
    <t xml:space="preserve">   Տուբերկուլյոզի վաղ հայտնաբերմանն ուղղված ախտորոշիչ և այլ հետազոտություններ,հիվանդությունների բուժում և շարունակական հսկողության համալիր միջոցառումների իրականացում</t>
  </si>
  <si>
    <t xml:space="preserve">   Զորակոչային և նախազորակոչային տարիքի անձանց հիվանդանոցային բժշկական օգնություն և փորձաքննություններ</t>
  </si>
  <si>
    <t xml:space="preserve">    ՀՀ զինկոմիսարիատների ուղեգրերով զորակոչային և նախազորակոչային տարիքի անձանց բժշկական օգնության և փորձաքննությունների իրականացում (հետազոտում,ախտորոշում,բուժում)</t>
  </si>
  <si>
    <t xml:space="preserve">     Թրաֆիքինգի զոհերին բժշկական օգնության ծառայություններ</t>
  </si>
  <si>
    <t xml:space="preserve">   Թրաֆիքինգի զոհ դարձաց անձանց բժշկական օգնության և փորձաքննությունների իրականացում (հետազոտում,ախտորոշում,բուժում)</t>
  </si>
  <si>
    <t>ԱԾ14</t>
  </si>
  <si>
    <t>Զինծառայողներին,ինչպես նաև փրկարար ծառայողներին և նրանց ընտանիքի անդամներին բժշկական օգնության ծառայություններ</t>
  </si>
  <si>
    <t xml:space="preserve">  Զինծառայողներին,ինչպես նաև փրկարար ծառայողներին և նրանց ընտանիքի անդամներին բժշկական օգնության իրականացում (հետազոտում,ախտորոշում,բուժում)</t>
  </si>
  <si>
    <t>ԱԾ15</t>
  </si>
  <si>
    <t xml:space="preserve">        Պետական հիմնարկների և կազմակերպությունների աշխատողների բժշկական օգնության և սպասարկման ծառայություններ</t>
  </si>
  <si>
    <t>«Իմունականխարգելման ազգային ծրագրի ծառայությունների աջակցություն» դրամաշնորհային ծրագիր</t>
  </si>
  <si>
    <t>Իմունականխարգելման ոլորտում ծառայությունների մատչելիության և որակի բարելավում, մասնագիտական կարողությունների զարգացում, հանրության իրազեկում կառավարելի վարակիչ հիվանդությունների (այդ թվում՝ նաև պնևմակոկային վարակների) կանխարգելման գործում պատվաստումների կարևորության և անհրաժեշտության, ինչպես նաև բուժաշխատողների իրազեկում նոր կառավարելի վարակիչ հիվանդությունների՝ պնևմակոկային վարակների, կանխարգելման միջոցների վերաբերյալ:</t>
  </si>
  <si>
    <t>Առողջապահական համակարգի հզորացում դրամաշնորհային ծրագիր</t>
  </si>
  <si>
    <t>Ազգային առողջապահական համակարգի աշխատուժի ռազմավարության մշակում, պալիատիվ խնամքի մշակում և ինտեգրում Ազգային առողջապահական համակարգում,Ազգային առողջապահական տեղեկատվական համակարգի հզորացում և ինտեգրում ՄԻԱՎ/ՁԻԱՀ, ՏԲ և մալարիա ծրագրերի տեղեկատվական համակարգում, արյունաբանական կենտրոնի և մարզային արյան փոխներարկման կայանների հզորացում, հակատուբերկուլոզային, հակառետրովիրուսային դեղերի գնման և մատակարարման մեխանիզմների բարելավում</t>
  </si>
  <si>
    <t>ԾՏ11</t>
  </si>
  <si>
    <t>ԱՏ10</t>
  </si>
  <si>
    <t>«Հայաստանի Հանրապետությունում տուբերկուլոզի ազգային ծրագրի ուժեղացում և դեղորայքակայուն տուբերկուլոզի կառավարման ընդլայնում» դրամաշնորհային ծրագիր</t>
  </si>
  <si>
    <t>ԾՏ04</t>
  </si>
  <si>
    <t>Բժշկական սարքավորումներ</t>
  </si>
  <si>
    <t>Նախագծահետազոտական ծախսեր</t>
  </si>
  <si>
    <t>Շենքերի և շինությունների շինարարություն</t>
  </si>
  <si>
    <t>Հայաստանի Հանրապետությունում ՄԻԱՎ/ՁԻԱՀ-ի դեմ պայքարի ազգային ծրագրին աջակցություն» դրամաշնորհային ծրագիր</t>
  </si>
  <si>
    <t>ԾՏ06</t>
  </si>
  <si>
    <t>ԾՏ07</t>
  </si>
  <si>
    <t>Մեթադոնային փոխարինող բուժման ծրագրի իրականացում</t>
  </si>
  <si>
    <t>ԾՏ08</t>
  </si>
  <si>
    <t>ԾՏ09</t>
  </si>
  <si>
    <t>ԾՏ10</t>
  </si>
  <si>
    <t>«Գյումրու հոգեկան առողջության կենտրոն»ՓԲԸ</t>
  </si>
  <si>
    <t>Մեթադոնային փոխարինող բուժման ծառայություն ՀՀ Շիրակի մարզում</t>
  </si>
  <si>
    <t>ԱՏ11</t>
  </si>
  <si>
    <t>Համակարգչային սարքավորումներ</t>
  </si>
  <si>
    <t>Սարքավորումներ</t>
  </si>
  <si>
    <t>ԱՏ12</t>
  </si>
  <si>
    <t>Ներդրումներ առողջապահական կազմակերպություններում</t>
  </si>
  <si>
    <t>ԱՏ13</t>
  </si>
  <si>
    <t>Համակարգչային սարքերի ձեռքբերում</t>
  </si>
  <si>
    <t xml:space="preserve">     Քաղաքականության մշակման և դրա կատարման համակարգման, պետական ծրագրերի պլանավորման,մշակման,իրականացման և մոնիտորինգի (վերահսկման) ծառայություններ</t>
  </si>
  <si>
    <t>Բնակչության սանիտարահամաճարակային անվտանգության ապահովման և հանրային առողջապահության ծառայություններ</t>
  </si>
  <si>
    <t>Արտասահմաբյան առաջավոր կլինիկաների փորձի ուսումնասիրման նպատակով բժիշկների գործուղումներ</t>
  </si>
  <si>
    <t xml:space="preserve">  Արտասահմաբյան առաջավոր կլինիկաների փորձի ուսումնասիրման նպատակով սրտաբանների,ուռուցքաբանների, արյունաբանների և ճառագայթային  բժշկական մասնագետների գործուղումներ </t>
  </si>
  <si>
    <t>Առողջապահական կազմակերպություններ /հիվանդանոցներ և այլ կազմակերպություններ/</t>
  </si>
  <si>
    <t xml:space="preserve">      Պետական հիմնարկների և կազմակերպությունների աշխատողների (սոցիալական փաթեթի շահառուների) բժշկական օգնության և սպասարկման իրականացում (հետազոտում,ախտորոշում,բուժում)</t>
  </si>
  <si>
    <t>Սրտի անհետաձգելի վիրահատության ծառայություններ</t>
  </si>
  <si>
    <t>Սրտի անհետաձգելի վիրահատության իրականացում</t>
  </si>
  <si>
    <t>Առողջապահական կազմակերպություններ (հիվանդանոցներ)</t>
  </si>
  <si>
    <t>Անպտուղ զույգերի համար վերարտադրողական օժանդակ տեխնոլոգիաների կիրառմամբ բժշկական օգնության ծառայություններ</t>
  </si>
  <si>
    <t>Ընտանեական նպաստի համակարգում 30 և ավելի բարձր անապահովության միավոր ունեցող նպաստառու ընտանիքների անպտուղ զույգերին օժանդակ տեխնոլոգիաների կիրառմամբ բժշկական օգնության իրականացում</t>
  </si>
  <si>
    <t>Քաղաքականության միջոցառումներ.Տրանսֆերտներ</t>
  </si>
  <si>
    <t xml:space="preserve"> Անցանկալի հղիությունների կանխարգելման նպատակով հակաբեղմնավորիչ ժամանակակից միջոցների մատչելիության ապահովում</t>
  </si>
  <si>
    <t xml:space="preserve">      Անցանկալի հղիությունների կանխարգելման նպատակով հակաբեղմնավորիչ ժամանակակից միջոցների ձեռք բերում  և բաշխում</t>
  </si>
  <si>
    <t>Առողջապահական կազմակերպություններ</t>
  </si>
  <si>
    <t>Տրանսֆերտի նկարագրությունը</t>
  </si>
  <si>
    <t xml:space="preserve"> Այլ ընտրանքային աշխատանքային ծառայողներին դրամական բավարարման և դրամական  փոխհատուցման տրամադրում</t>
  </si>
  <si>
    <t xml:space="preserve">      ՀՀ առողջապահության նախարարությունում  այլընտրանքային        ծառայության անցած ՀՀ քաղաքացիներին«Այլընտրանքային ծառայության մասին» ՀՀ օրենքով սահմանված դրամական բավարարման և փոխհատուցումների տրամադրում</t>
  </si>
  <si>
    <t>Առողջապահության ոլորտի պետական քաղաքականության մշակման, ծրագրերի համակարգման և մոնիտորինգի ծրագիր</t>
  </si>
  <si>
    <t xml:space="preserve"> ԱՄՆ Հիվանդությունների կանխարգելման և վերահսկման կենտրոնի կողմից իրականացվող «Սեզոնային գրիպի» համաճարակաբանական ցանցի հիմնման և արձագանքման դրամաշնորհային ծրագիր</t>
  </si>
  <si>
    <t>07.02.02</t>
  </si>
  <si>
    <t>02.05.01</t>
  </si>
  <si>
    <t xml:space="preserve">    Մտավոր,հոգեկան,լսողական, ֆիզիկական,շարժողական և այլ զարգացման խանգարումներով երեխաների գնահատման և վերականգնողական բուժման ծառայություններ</t>
  </si>
  <si>
    <t>Բժշկական օգնություն, հարաբժշկական, փորձագիտական ծառայությունների ծրագիր</t>
  </si>
  <si>
    <t>07.06.01.</t>
  </si>
  <si>
    <t>07.06.01</t>
  </si>
  <si>
    <t>Ներդրումը նպատակ ունի ֆինանսավորելու «Յոլյանի անվան արյունաբանական կենտրոն» ՓԲԸ-ի և մարզային արյան փոխներարկման կայանների համար հատուկ սարքավորումների ձեռքբերումը (համաձայն անվանացանկի` 9 միավոր)</t>
  </si>
  <si>
    <t>Առաջնային բժշկական օգնության ծառայության ներգրավման միջոցով  տուբերկուլոզի որակյալ ախտորոշմանը, բուժման մատչելիությանն ուղղված միջոցառումներ,հիվանդների բուժման ընթացքում սոցիալական աջակցության տրամադրում, հանրության կրթում, ՏԲ/ՄԻԱՎ ոլորտների արդյունավետ համագործակցություն, ԴՈԹՍ-ՊԼՅՈՒՍ ծրագրի ներդնում, դեղակայուն տուբերկուլյոզի կառավարման ոլորտում ազգային կարողություններիհզորացում, դեղազգայունության հետազոտություն և դեղակայուն տուբերկուլյոզի դեպքերի ախտորոշում, դեղակայուն տուբերլուլյոզի դեպքերոի բուժում, դեղակայուն տուբերկուլյոզով հիվանդներին սոցիալ-հոգեբանական աջակցության տրամադրում:</t>
  </si>
  <si>
    <t>Ներդրումներ Արմավիրի մարզի «Մեծամորի ԲԿ» ՓԲԸ-ի, Երևանի «Նոր Արաբկիր առողջության կենտրոն» ՓԲԸ-ի և «Թիվ 20 պոլիկլինիկա» ՓԲԸ-ի թոքային հիվանդությունների հայտնաբերման կաբինետների ընթացիկ նորոգման աշխատանքների իրականացման նպատակով</t>
  </si>
  <si>
    <t>Ներդրումը նպատակ ունի ֆինանսավորել Արմավիրի մարզի «Մեծամորի ԲԿ» ՓԲԸ-ի, Երևանի «Նոր Արաբկիր առողջության կենտրոն» ՓԲԸ-ի և «Թիվ 20 պոլիկլինիկա» ՓԲԸ-ի թոքային հիվանդությունների հայտնաբերման կաբինետների ընթացիկ վերանորոգումը</t>
  </si>
  <si>
    <t xml:space="preserve">Հայկական Կարմիր Խաչի Ընկերության ՀԿ-ին` Տուբերկուլոզով հիվանդներին սոցիալական աջակցություն տրամադրում </t>
  </si>
  <si>
    <t>Ռեգուլյար և դեղակայուն տուբերկուլոզով հիվանդներին սննդային և հիգիենիկ փաթեթների, դեղորայքի բաշխում, ձմռան ամիսների համար ջեռուցման ծախսերի փոխհատուցում</t>
  </si>
  <si>
    <t xml:space="preserve">«Հիվանդությունների վերահսկման և կանխարգելման ազգային կենտրոն» ՊՈԱԿ-ին աջակցության տրամադրում </t>
  </si>
  <si>
    <t>Տուբերկուլոզով հիվանդների կոնտակտավոր անձանց /հարազատներ, գործընկերներ, բարեկամներ, ընկերներ/ հնարավոր վարակի վերահսկման և կանխարգելման միջոցառումների անցկացում</t>
  </si>
  <si>
    <t xml:space="preserve">Դեղակայուն տուբերկուլոզով հիվանդների ամբուլատոր բուժումն իրականացնող մասնագետների վերապատրաստում , դեղակայուն տուբերկուլոզի կառավարման վերաբերյալ վերապատրաստում արտասահմանում, ՏԲ դեղորայքի  կառավարման ոլորտում տեխնիկական աջակցության </t>
  </si>
  <si>
    <t>ԾՏ20</t>
  </si>
  <si>
    <t>ԵԿ07</t>
  </si>
  <si>
    <t>Վարչական սարքավորումներ</t>
  </si>
  <si>
    <t>Ներդրումը նպատակ ունի ֆինանսավորել Հանրապետական տուբերկուլոզային դիսպանսերի նոր վերանորոգված պալիատիվ բաժանմունքկարիքների համար` սառնարան - 12 հատ, հեռուստացույց - 12 հատ, հիվանդանոցային պահարան -15 հատ, պալատային սեղան - 15 հատ, զգեստապահարան - 14 հատ, բժշկական պահարան - 6 հատ, աղբաման 25 հատ, կախիչ - 14 հատ</t>
  </si>
  <si>
    <t>ԵԿ08</t>
  </si>
  <si>
    <t>«Տուբերկուլոզի դեմ պայքարի ազգային կենտրոն» ՊՈԱԿ-ի համար բժշկական սարքավորումների ձեռքբերում</t>
  </si>
  <si>
    <t>ԵԿ09</t>
  </si>
  <si>
    <t>Նախագծահետազոտական աշխատանքների ձեռքբերում</t>
  </si>
  <si>
    <t>ԵԿ10</t>
  </si>
  <si>
    <t xml:space="preserve"> Շենքերի և շինությունների շինարարություն</t>
  </si>
  <si>
    <t xml:space="preserve">ՀՀ ԱՆ Հանրապետական հակատուբերկուլոզային կենտրոնի վարչական տարածքի և դեղորայքի պահեստի հիմնանորոգման աշխատանքներ` 1 միավոր </t>
  </si>
  <si>
    <t>ՀՀ ԱՆ «ՁԻԱՀ-ի կանխարգելման հանրապետական կենտրոն»ՊՈԱԿ</t>
  </si>
  <si>
    <t>ՄԻԱՎ-ի վերաբերյալ խորհրդատվության և հետազոտության կետերին և ՄԻԱՎ-ի վերաբերյալ հետազոտություններ կատարող լաբորատորիաներին տեխնիկական աջակցության ու մեթոդական օգնության տրամադրում, սեմինար-վարժանքների կազմակերպման ծառայություն, տեղեկատվական համակարգի հզորացման ծառայություն: ՄԻԱՎ/ՁԻԱՀ-ի մոնիթորինգի և գնահատման ազգային միասնական համակարգի ստեղծում ու գործունեության ապահովում, համաճարակաբանական հետազոտությունների իրականացում, ՄԻԱՎ/ՁԻԱՀ-ի ազգային ծրագրի հիմնական բաղադրիչների գնահատում, լաբորատոր համակարգերի և գնման ու մատակարարման կառավարման հզորացման ծառայություն</t>
  </si>
  <si>
    <t>ԾՏ05</t>
  </si>
  <si>
    <t>ՀՀ ԱՆ «Նարկոլոգիական հանրապետական կենտրոն»ՓԲԸ</t>
  </si>
  <si>
    <t>«Լոռու մարզային հոգենյարդաբանական դիսպանսեր» ՊՓԲԸ</t>
  </si>
  <si>
    <t>Մեթադոնային թոխարինող բուժման ծառայություն մարզում</t>
  </si>
  <si>
    <t>ՀՀ ԱՆ «Ակադեմիկոս Ս.Ավդալբեկյանի անվան առողջապահության ազգային ինստիտուտ» ՓԲԸ-ին</t>
  </si>
  <si>
    <t>Բուժաշխատողների համար «ՄԻԱՎ վարակ» դասընթացի անցկացում</t>
  </si>
  <si>
    <t>ՀՀ արդարադատության նախարարության «Դատաիրավական ծրագրերի իրականացման գրասենյակ» պետական հիմնարկ</t>
  </si>
  <si>
    <t>Վնասի նվազեցման ծրագրի իրականացում քրեակատարողական համակարգում</t>
  </si>
  <si>
    <t>ԵԿ02</t>
  </si>
  <si>
    <t>Վերանորոգման աշխատանքների հետ կապված հեղինակային հսկողություն ծախսեր</t>
  </si>
  <si>
    <t>ԵԿ03</t>
  </si>
  <si>
    <t>Վերանորոգման աշխատանքների հետ կապված տեխնիկական հսկողություն ծախսեր</t>
  </si>
  <si>
    <t>ԵԿ04</t>
  </si>
  <si>
    <t>ՀՀ ԱՆ «ՁԻԱՀ-ի կանխարգելման հանրապետական կենտրոն»ՊՈԱԿ-ի թեքահարթակի կառուցում աշխատանքներ</t>
  </si>
  <si>
    <t>ԵԿ05</t>
  </si>
  <si>
    <t>ԵԿ06</t>
  </si>
  <si>
    <t>ՀՀ ԱՆ «ՁԻԱՀ-ի կանխարգելման հանրապետական կենտրոն»ՊՈԱԿ-ի 6-րդ հարկի տարածքի վերանորոգման աշխատանքներ</t>
  </si>
  <si>
    <t>ԴՆԹ-ի, ՌՆԹ-ի և սպիտակուցների քանակական որոշման ֆլյուորոմետր բժշկական սարքի ձեռքբերում</t>
  </si>
  <si>
    <t>Աջակցություն ռադիոիզոտոպների արտադրությանը</t>
  </si>
  <si>
    <t>«Ռադիոիզոտոպների արտադրության կենտրոն »ՓԲԸ-ի կողմից 2015 թվականի ընթացիկ գործունեության և «Ցիկլոն 18/18» հիմնական սարքավորման տեղափոխման և տեղադրման ապահովում</t>
  </si>
  <si>
    <t>11.01.01</t>
  </si>
  <si>
    <t>«Ռադիոիզոտոպների արտադրության կենտրոն» ՓԲԸ</t>
  </si>
  <si>
    <t>07.03.01</t>
  </si>
  <si>
    <t xml:space="preserve">      Պետական հիմնարկների և կազմակերպությունների աշխատողներին բժշկական օգնության իրականացում (հետազոտում,ախտորոշում,բուժում), պարտադիր պրոֆիլակտիկ ստուգւոմների անցկացում</t>
  </si>
  <si>
    <t xml:space="preserve">«Տուբերկուլոզի դեմ պայքարի ազգային կենտրոն» ՊՈԱԿ-ին աջակցության տրամադրում </t>
  </si>
  <si>
    <t>07.04.01</t>
  </si>
  <si>
    <t>08.02.01</t>
  </si>
  <si>
    <t>07.02.01</t>
  </si>
  <si>
    <t>07.02.03</t>
  </si>
  <si>
    <t>07.02.04</t>
  </si>
  <si>
    <t>07.01.01</t>
  </si>
  <si>
    <t>07.03.02</t>
  </si>
  <si>
    <t>07.03.03</t>
  </si>
  <si>
    <r>
      <rPr>
        <u/>
        <sz val="10"/>
        <rFont val="GHEA Grapalat"/>
        <family val="3"/>
      </rPr>
      <t>Ծառայություն մատուցողի անվանում</t>
    </r>
    <r>
      <rPr>
        <sz val="10"/>
        <rFont val="GHEA Grapalat"/>
        <family val="3"/>
      </rPr>
      <t>ը</t>
    </r>
  </si>
  <si>
    <r>
      <rPr>
        <u/>
        <sz val="10"/>
        <rFont val="GHEA Grapalat"/>
        <family val="3"/>
      </rPr>
      <t>Մատուցվող ծառայության նկարագրությու</t>
    </r>
    <r>
      <rPr>
        <sz val="10"/>
        <rFont val="GHEA Grapalat"/>
        <family val="3"/>
      </rPr>
      <t>նը</t>
    </r>
  </si>
  <si>
    <t xml:space="preserve">Առողջապահական կազմակերպություններ </t>
  </si>
  <si>
    <t>Շտապ բժշկական օգնության ծառայություններ</t>
  </si>
  <si>
    <t>Պետական հիմնարկների և կազմակերպությունների աշխատողների բժշկական օգնության և սպասարկման ծառայություններ</t>
  </si>
  <si>
    <t>ԾՏ32</t>
  </si>
  <si>
    <t>Պետական հիմնարկների և կազմակերպությունների աշխատողների սոցիալական փաթեթով ապահովում</t>
  </si>
  <si>
    <t xml:space="preserve">      Պետական հիմնարկների և կազմակերպությունների աշխատողների առողջապահական փաթեթի, հիփոթեքային վարկի, ուսման վճարի և հագուստի ապահովման գծով ծախսերի փոխհատուցում</t>
  </si>
  <si>
    <t>Սոցիալական փաթեթների ապահովման ծրագիր</t>
  </si>
  <si>
    <t>Բնակչության կենսամակարդակի բարձրացում</t>
  </si>
  <si>
    <t>Սոցիալական փաթեթներով ապահովում պետական հիմնարկների և կազմակերպությունների աշխատողներին</t>
  </si>
  <si>
    <t>10.09.02</t>
  </si>
  <si>
    <t>Պետական աջակցություն հիմնարկի հիմնախնդիրների լուծմանը</t>
  </si>
  <si>
    <t>«Քեյ Բի Սի Էն Վի» Բելգիական Բանկի աջակցությամբ իրականացվող ռադիոիզոտոպների արտադրության արտադրամասի ստեղծման ծրագիր</t>
  </si>
  <si>
    <t>ԾՏ15</t>
  </si>
  <si>
    <t>Բժշկական նշանակության պարագաների տրամադրում շաքարային դիաբետ հիվանդությամբ տառապող երեխաներին</t>
  </si>
  <si>
    <t>Շաքարային դիաբետ հիվանդությամբ տառապող երեխաների արյան մեջ գլյուկոզայի մակարդակի որոշման նպատակով բժշկական նշանակության պարագաների ձեռքբերում և տրամադրում</t>
  </si>
  <si>
    <t>ԵԿ01</t>
  </si>
  <si>
    <t>ՀՀ Վայոց ձորի մարզում հեմոդիալիզի ծառայության իրականացման համար բժշկական սարքավորումների ձեռքբերում«Վայքի բուժական միավորում» ՓԲԸ-ի համար բժշկական սարքավորում ձեռք բերում</t>
  </si>
  <si>
    <t>Ծրագիրը</t>
  </si>
  <si>
    <t>01.01.01     07.06.02</t>
  </si>
  <si>
    <t>ՄԻԱՎ/ՁԻԱՀ-ի կանխարգելման միջոցառումների իրականացում, հակառետրովիրուսային և օպորտունիստական հիվանդությունների բուժման տրամադրում, ախտորոշիչ լաբորատոր հետազոտությունների իրականացում և ՄԻԱՎ/ՁԻԱՀ-ի մոնիտորինգի և գնահատման համակարգի հզորացում</t>
  </si>
  <si>
    <t>հազար դրամ</t>
  </si>
  <si>
    <t>Ծրագրային դասիչը</t>
  </si>
  <si>
    <t>Գործառական դասիչը</t>
  </si>
  <si>
    <t>Ծրագիր/Քաղաքականության միջոցաոռւմ</t>
  </si>
  <si>
    <t>Բյուջե</t>
  </si>
  <si>
    <t>Ճշտված բյուջե</t>
  </si>
  <si>
    <t>Փաստ</t>
  </si>
  <si>
    <t>Կատարման %</t>
  </si>
  <si>
    <t>Բաժին/Խումբ/Դաս</t>
  </si>
  <si>
    <t>Առողջապահական կազմակերպություններ (ամբոիլատորիաներ,պոլիկլինիկաներ,ընտանեկան բժշկի գրասենյակներ)</t>
  </si>
  <si>
    <t xml:space="preserve">     Առողջապահական կազմակերպություններ (պոլիկլինիկաներ,մասնագիտացված ստոմատոլոգիական պոլիկլինիկաներ)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</si>
</sst>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1"/>
      <color indexed="8"/>
      <name val="Calibri"/>
      <family val="2"/>
    </font>
    <font>
      <u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8"/>
      <name val="GHEA Grapalat"/>
      <family val="3"/>
    </font>
    <font>
      <sz val="8"/>
      <name val="Calibri"/>
      <family val="2"/>
    </font>
    <font>
      <b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70" fontId="2" fillId="0" borderId="0" applyFont="0" applyFill="0" applyBorder="0" applyAlignment="0" applyProtection="0"/>
  </cellStyleXfs>
  <cellXfs count="97">
    <xf numFmtId="0" fontId="0" fillId="0" borderId="0" xfId="0"/>
    <xf numFmtId="0" fontId="1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left" wrapText="1" inden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top" wrapText="1"/>
    </xf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vertical="top" wrapText="1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>
      <alignment horizontal="left" wrapText="1" indent="1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 applyBorder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70" fontId="1" fillId="2" borderId="1" xfId="1" applyFont="1" applyFill="1" applyBorder="1"/>
    <xf numFmtId="170" fontId="1" fillId="0" borderId="1" xfId="1" applyFont="1" applyFill="1" applyBorder="1"/>
    <xf numFmtId="170" fontId="1" fillId="3" borderId="1" xfId="1" applyFont="1" applyFill="1" applyBorder="1" applyAlignment="1">
      <alignment horizontal="center" vertical="center" wrapText="1"/>
    </xf>
    <xf numFmtId="170" fontId="1" fillId="3" borderId="1" xfId="1" applyFont="1" applyFill="1" applyBorder="1"/>
    <xf numFmtId="170" fontId="1" fillId="2" borderId="0" xfId="1" applyFont="1" applyFill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justify" vertical="top" wrapText="1"/>
    </xf>
    <xf numFmtId="0" fontId="1" fillId="2" borderId="9" xfId="0" applyFont="1" applyFill="1" applyBorder="1" applyAlignment="1">
      <alignment horizontal="justify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9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vertical="top" wrapText="1"/>
    </xf>
    <xf numFmtId="170" fontId="1" fillId="2" borderId="1" xfId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9"/>
  <sheetViews>
    <sheetView tabSelected="1" view="pageBreakPreview" topLeftCell="A130" zoomScaleSheetLayoutView="100" workbookViewId="0">
      <selection activeCell="F14" sqref="F14"/>
    </sheetView>
  </sheetViews>
  <sheetFormatPr defaultRowHeight="14.25" x14ac:dyDescent="0.25"/>
  <cols>
    <col min="1" max="1" width="10.5703125" style="31" customWidth="1"/>
    <col min="2" max="2" width="7.5703125" style="6" customWidth="1"/>
    <col min="3" max="3" width="12.5703125" style="6" customWidth="1"/>
    <col min="4" max="4" width="63.7109375" style="6" customWidth="1"/>
    <col min="5" max="5" width="16.5703125" style="6" customWidth="1"/>
    <col min="6" max="6" width="16.42578125" style="6" customWidth="1"/>
    <col min="7" max="7" width="16.140625" style="6" customWidth="1"/>
    <col min="8" max="8" width="10.85546875" style="47" customWidth="1"/>
    <col min="9" max="9" width="9.140625" style="30"/>
    <col min="10" max="10" width="20.5703125" style="30" customWidth="1"/>
    <col min="11" max="11" width="17.7109375" style="30" customWidth="1"/>
    <col min="12" max="16384" width="9.140625" style="30"/>
  </cols>
  <sheetData>
    <row r="1" spans="1:8" s="36" customFormat="1" ht="13.5" x14ac:dyDescent="0.25">
      <c r="F1" s="84"/>
      <c r="G1" s="84"/>
      <c r="H1" s="84"/>
    </row>
    <row r="2" spans="1:8" s="36" customFormat="1" ht="13.5" x14ac:dyDescent="0.25">
      <c r="F2" s="84"/>
      <c r="G2" s="84"/>
      <c r="H2" s="84"/>
    </row>
    <row r="3" spans="1:8" s="36" customFormat="1" ht="13.5" x14ac:dyDescent="0.25">
      <c r="F3" s="85"/>
      <c r="G3" s="85"/>
      <c r="H3" s="85"/>
    </row>
    <row r="4" spans="1:8" s="36" customFormat="1" ht="17.25" x14ac:dyDescent="0.3">
      <c r="A4" s="86" t="s">
        <v>1</v>
      </c>
      <c r="B4" s="86"/>
      <c r="C4" s="86"/>
      <c r="D4" s="86"/>
      <c r="E4" s="86"/>
      <c r="F4" s="86"/>
      <c r="G4" s="86"/>
      <c r="H4" s="86"/>
    </row>
    <row r="5" spans="1:8" s="36" customFormat="1" ht="16.5" customHeight="1" x14ac:dyDescent="0.25">
      <c r="G5" s="90" t="s">
        <v>295</v>
      </c>
      <c r="H5" s="90"/>
    </row>
    <row r="6" spans="1:8" s="36" customFormat="1" ht="47.25" customHeight="1" x14ac:dyDescent="0.25">
      <c r="A6" s="37" t="s">
        <v>296</v>
      </c>
      <c r="B6" s="37"/>
      <c r="C6" s="37" t="s">
        <v>297</v>
      </c>
      <c r="D6" s="37" t="s">
        <v>298</v>
      </c>
      <c r="E6" s="37" t="s">
        <v>299</v>
      </c>
      <c r="F6" s="37" t="s">
        <v>300</v>
      </c>
      <c r="G6" s="37" t="s">
        <v>301</v>
      </c>
      <c r="H6" s="45" t="s">
        <v>302</v>
      </c>
    </row>
    <row r="7" spans="1:8" s="36" customFormat="1" ht="33" customHeight="1" x14ac:dyDescent="0.25">
      <c r="A7" s="37" t="s">
        <v>292</v>
      </c>
      <c r="B7" s="37" t="s">
        <v>0</v>
      </c>
      <c r="C7" s="37" t="s">
        <v>303</v>
      </c>
      <c r="D7" s="37"/>
      <c r="E7" s="38"/>
      <c r="F7" s="38"/>
      <c r="G7" s="38"/>
      <c r="H7" s="46"/>
    </row>
    <row r="8" spans="1:8" s="40" customFormat="1" x14ac:dyDescent="0.25">
      <c r="A8" s="39">
        <v>1001</v>
      </c>
      <c r="B8" s="41"/>
      <c r="C8" s="41"/>
      <c r="D8" s="39" t="s">
        <v>2</v>
      </c>
      <c r="E8" s="42"/>
      <c r="F8" s="42"/>
      <c r="G8" s="42"/>
      <c r="H8" s="44"/>
    </row>
    <row r="9" spans="1:8" ht="40.5" customHeight="1" x14ac:dyDescent="0.25">
      <c r="A9" s="69"/>
      <c r="B9" s="30"/>
      <c r="C9" s="53"/>
      <c r="D9" s="48" t="s">
        <v>210</v>
      </c>
      <c r="E9" s="78">
        <f>E11+E15+E20</f>
        <v>2142812.7999999998</v>
      </c>
      <c r="F9" s="78">
        <f>F11+F15+F20</f>
        <v>2142812.7999999998</v>
      </c>
      <c r="G9" s="78">
        <f>G11+G15+G20</f>
        <v>2093885.11</v>
      </c>
      <c r="H9" s="78">
        <f>G9/F9%</f>
        <v>97.716660550095668</v>
      </c>
    </row>
    <row r="10" spans="1:8" ht="19.5" customHeight="1" x14ac:dyDescent="0.25">
      <c r="A10" s="69"/>
      <c r="B10" s="68"/>
      <c r="C10" s="50"/>
      <c r="D10" s="9" t="s">
        <v>4</v>
      </c>
      <c r="E10" s="78"/>
      <c r="F10" s="78"/>
      <c r="G10" s="78"/>
      <c r="H10" s="78"/>
    </row>
    <row r="11" spans="1:8" ht="66.75" customHeight="1" x14ac:dyDescent="0.25">
      <c r="A11" s="69"/>
      <c r="B11" s="80" t="s">
        <v>3</v>
      </c>
      <c r="C11" s="50" t="s">
        <v>293</v>
      </c>
      <c r="D11" s="75" t="s">
        <v>192</v>
      </c>
      <c r="E11" s="78">
        <v>2042662.8</v>
      </c>
      <c r="F11" s="78">
        <v>2042662.8</v>
      </c>
      <c r="G11" s="78">
        <v>1999887.3600000001</v>
      </c>
      <c r="H11" s="78">
        <f>G11/F11%</f>
        <v>97.905898124741881</v>
      </c>
    </row>
    <row r="12" spans="1:8" ht="22.5" customHeight="1" x14ac:dyDescent="0.25">
      <c r="A12" s="69"/>
      <c r="B12" s="68"/>
      <c r="C12" s="51"/>
      <c r="D12" s="76" t="s">
        <v>5</v>
      </c>
      <c r="E12" s="43"/>
      <c r="F12" s="43"/>
      <c r="G12" s="43"/>
      <c r="H12" s="43"/>
    </row>
    <row r="13" spans="1:8" ht="53.25" customHeight="1" x14ac:dyDescent="0.25">
      <c r="A13" s="69"/>
      <c r="B13" s="81"/>
      <c r="C13" s="52"/>
      <c r="D13" s="75" t="s">
        <v>6</v>
      </c>
      <c r="E13" s="43"/>
      <c r="F13" s="43"/>
      <c r="G13" s="43"/>
      <c r="H13" s="43"/>
    </row>
    <row r="14" spans="1:8" ht="24.75" customHeight="1" x14ac:dyDescent="0.25">
      <c r="A14" s="69"/>
      <c r="B14" s="67"/>
      <c r="C14" s="66"/>
      <c r="D14" s="8" t="s">
        <v>7</v>
      </c>
      <c r="E14" s="43"/>
      <c r="F14" s="43"/>
      <c r="G14" s="43"/>
      <c r="H14" s="43"/>
    </row>
    <row r="15" spans="1:8" ht="38.25" customHeight="1" x14ac:dyDescent="0.25">
      <c r="A15" s="69"/>
      <c r="B15" s="59" t="s">
        <v>8</v>
      </c>
      <c r="C15" s="26" t="s">
        <v>217</v>
      </c>
      <c r="D15" s="8" t="s">
        <v>9</v>
      </c>
      <c r="E15" s="78">
        <v>90000</v>
      </c>
      <c r="F15" s="78">
        <v>90000</v>
      </c>
      <c r="G15" s="78">
        <v>88515.85</v>
      </c>
      <c r="H15" s="78">
        <f>G15/F15%</f>
        <v>98.350944444444451</v>
      </c>
    </row>
    <row r="16" spans="1:8" ht="24" customHeight="1" x14ac:dyDescent="0.25">
      <c r="A16" s="69"/>
      <c r="B16" s="64"/>
      <c r="C16" s="58"/>
      <c r="D16" s="9" t="s">
        <v>10</v>
      </c>
      <c r="E16" s="78"/>
      <c r="F16" s="78"/>
      <c r="G16" s="78"/>
      <c r="H16" s="78"/>
    </row>
    <row r="17" spans="1:8" ht="87.75" customHeight="1" x14ac:dyDescent="0.25">
      <c r="A17" s="69"/>
      <c r="B17" s="64"/>
      <c r="C17" s="58"/>
      <c r="D17" s="11" t="s">
        <v>11</v>
      </c>
      <c r="E17" s="78"/>
      <c r="F17" s="78"/>
      <c r="G17" s="78"/>
      <c r="H17" s="78"/>
    </row>
    <row r="18" spans="1:8" ht="18.75" customHeight="1" x14ac:dyDescent="0.25">
      <c r="A18" s="69"/>
      <c r="B18" s="64"/>
      <c r="C18" s="58"/>
      <c r="D18" s="9" t="s">
        <v>12</v>
      </c>
      <c r="E18" s="78"/>
      <c r="F18" s="78"/>
      <c r="G18" s="78"/>
      <c r="H18" s="78"/>
    </row>
    <row r="19" spans="1:8" ht="22.5" customHeight="1" x14ac:dyDescent="0.25">
      <c r="A19" s="69"/>
      <c r="B19" s="64"/>
      <c r="C19" s="58"/>
      <c r="D19" s="8" t="s">
        <v>13</v>
      </c>
      <c r="E19" s="78"/>
      <c r="F19" s="78"/>
      <c r="G19" s="78"/>
      <c r="H19" s="78"/>
    </row>
    <row r="20" spans="1:8" ht="37.5" customHeight="1" x14ac:dyDescent="0.25">
      <c r="A20" s="69"/>
      <c r="B20" s="59" t="s">
        <v>8</v>
      </c>
      <c r="C20" s="26" t="s">
        <v>217</v>
      </c>
      <c r="D20" s="8" t="s">
        <v>14</v>
      </c>
      <c r="E20" s="78">
        <v>10150</v>
      </c>
      <c r="F20" s="78">
        <v>10150</v>
      </c>
      <c r="G20" s="78">
        <v>5481.9</v>
      </c>
      <c r="H20" s="78">
        <f>G20/F20%</f>
        <v>54.008866995073888</v>
      </c>
    </row>
    <row r="21" spans="1:8" ht="22.5" customHeight="1" x14ac:dyDescent="0.25">
      <c r="A21" s="69"/>
      <c r="B21" s="64"/>
      <c r="C21" s="58"/>
      <c r="D21" s="9" t="s">
        <v>10</v>
      </c>
      <c r="E21" s="78"/>
      <c r="F21" s="78"/>
      <c r="G21" s="78"/>
      <c r="H21" s="78"/>
    </row>
    <row r="22" spans="1:8" ht="39.75" customHeight="1" x14ac:dyDescent="0.25">
      <c r="A22" s="69"/>
      <c r="B22" s="64"/>
      <c r="C22" s="58"/>
      <c r="D22" s="8" t="s">
        <v>15</v>
      </c>
      <c r="E22" s="78"/>
      <c r="F22" s="78"/>
      <c r="G22" s="78"/>
      <c r="H22" s="78"/>
    </row>
    <row r="23" spans="1:8" ht="24" customHeight="1" x14ac:dyDescent="0.25">
      <c r="A23" s="69"/>
      <c r="B23" s="64"/>
      <c r="C23" s="58"/>
      <c r="D23" s="12" t="s">
        <v>12</v>
      </c>
      <c r="E23" s="78"/>
      <c r="F23" s="78"/>
      <c r="G23" s="78"/>
      <c r="H23" s="78"/>
    </row>
    <row r="24" spans="1:8" ht="21" customHeight="1" x14ac:dyDescent="0.25">
      <c r="A24" s="69"/>
      <c r="B24" s="79"/>
      <c r="C24" s="57"/>
      <c r="D24" s="8" t="s">
        <v>13</v>
      </c>
      <c r="E24" s="78"/>
      <c r="F24" s="78"/>
      <c r="G24" s="78"/>
      <c r="H24" s="78"/>
    </row>
    <row r="25" spans="1:8" ht="24" customHeight="1" x14ac:dyDescent="0.25">
      <c r="A25" s="48">
        <v>1003</v>
      </c>
      <c r="B25" s="65"/>
      <c r="C25" s="49"/>
      <c r="D25" s="13" t="s">
        <v>2</v>
      </c>
      <c r="E25" s="78"/>
      <c r="F25" s="78"/>
      <c r="G25" s="78"/>
      <c r="H25" s="78"/>
    </row>
    <row r="26" spans="1:8" ht="24" customHeight="1" x14ac:dyDescent="0.25">
      <c r="A26" s="83"/>
      <c r="B26" s="26"/>
      <c r="C26" s="26"/>
      <c r="D26" s="13" t="s">
        <v>16</v>
      </c>
      <c r="E26" s="78">
        <f>E32+E38+E43+E48</f>
        <v>5437020.5999999996</v>
      </c>
      <c r="F26" s="78">
        <f>F32+F38+F43+F48</f>
        <v>5337020.5999999996</v>
      </c>
      <c r="G26" s="78">
        <f>G32+G38+G43+G48</f>
        <v>5316020.88</v>
      </c>
      <c r="H26" s="78">
        <f>G26/F26%</f>
        <v>99.606527282281803</v>
      </c>
    </row>
    <row r="27" spans="1:8" ht="24" customHeight="1" x14ac:dyDescent="0.25">
      <c r="A27" s="82"/>
      <c r="B27" s="58"/>
      <c r="C27" s="58"/>
      <c r="D27" s="14" t="s">
        <v>17</v>
      </c>
      <c r="E27" s="78"/>
      <c r="F27" s="78"/>
      <c r="G27" s="78"/>
      <c r="H27" s="78"/>
    </row>
    <row r="28" spans="1:8" ht="54.75" customHeight="1" x14ac:dyDescent="0.25">
      <c r="A28" s="82"/>
      <c r="B28" s="58"/>
      <c r="C28" s="58"/>
      <c r="D28" s="48" t="s">
        <v>18</v>
      </c>
      <c r="E28" s="78"/>
      <c r="F28" s="78"/>
      <c r="G28" s="78"/>
      <c r="H28" s="78"/>
    </row>
    <row r="29" spans="1:8" ht="20.25" customHeight="1" x14ac:dyDescent="0.25">
      <c r="A29" s="82"/>
      <c r="B29" s="58"/>
      <c r="C29" s="58"/>
      <c r="D29" s="14" t="s">
        <v>5</v>
      </c>
      <c r="E29" s="78"/>
      <c r="F29" s="78"/>
      <c r="G29" s="78"/>
      <c r="H29" s="78"/>
    </row>
    <row r="30" spans="1:8" ht="97.5" customHeight="1" x14ac:dyDescent="0.25">
      <c r="A30" s="82"/>
      <c r="B30" s="58"/>
      <c r="C30" s="58"/>
      <c r="D30" s="11" t="s">
        <v>19</v>
      </c>
      <c r="E30" s="78"/>
      <c r="F30" s="78"/>
      <c r="G30" s="78"/>
      <c r="H30" s="78"/>
    </row>
    <row r="31" spans="1:8" ht="24" customHeight="1" x14ac:dyDescent="0.25">
      <c r="A31" s="82"/>
      <c r="B31" s="57"/>
      <c r="C31" s="57"/>
      <c r="D31" s="48" t="s">
        <v>7</v>
      </c>
      <c r="E31" s="78"/>
      <c r="F31" s="78"/>
      <c r="G31" s="78"/>
      <c r="H31" s="78"/>
    </row>
    <row r="32" spans="1:8" ht="49.5" customHeight="1" x14ac:dyDescent="0.25">
      <c r="A32" s="69"/>
      <c r="B32" s="58" t="s">
        <v>20</v>
      </c>
      <c r="C32" s="26" t="s">
        <v>265</v>
      </c>
      <c r="D32" s="48" t="s">
        <v>193</v>
      </c>
      <c r="E32" s="78">
        <v>3220854.6</v>
      </c>
      <c r="F32" s="78">
        <v>3120854.6</v>
      </c>
      <c r="G32" s="78">
        <v>3120854.6</v>
      </c>
      <c r="H32" s="78">
        <f>G32/F32%</f>
        <v>100</v>
      </c>
    </row>
    <row r="33" spans="1:8" ht="23.25" customHeight="1" x14ac:dyDescent="0.25">
      <c r="A33" s="69"/>
      <c r="B33" s="58"/>
      <c r="C33" s="58"/>
      <c r="D33" s="14" t="s">
        <v>10</v>
      </c>
      <c r="E33" s="78"/>
      <c r="F33" s="78"/>
      <c r="G33" s="78"/>
      <c r="H33" s="78"/>
    </row>
    <row r="34" spans="1:8" ht="113.25" customHeight="1" x14ac:dyDescent="0.25">
      <c r="A34" s="69"/>
      <c r="B34" s="58"/>
      <c r="C34" s="58"/>
      <c r="D34" s="15" t="s">
        <v>21</v>
      </c>
      <c r="E34" s="78"/>
      <c r="F34" s="78"/>
      <c r="G34" s="78"/>
      <c r="H34" s="78"/>
    </row>
    <row r="35" spans="1:8" ht="20.25" customHeight="1" x14ac:dyDescent="0.25">
      <c r="A35" s="69"/>
      <c r="B35" s="58"/>
      <c r="C35" s="58"/>
      <c r="D35" s="14" t="s">
        <v>12</v>
      </c>
      <c r="E35" s="78"/>
      <c r="F35" s="78"/>
      <c r="G35" s="78"/>
      <c r="H35" s="78"/>
    </row>
    <row r="36" spans="1:8" ht="20.25" customHeight="1" x14ac:dyDescent="0.25">
      <c r="A36" s="69"/>
      <c r="B36" s="57"/>
      <c r="C36" s="57"/>
      <c r="D36" s="48" t="s">
        <v>7</v>
      </c>
      <c r="E36" s="78"/>
      <c r="F36" s="78"/>
      <c r="G36" s="78"/>
      <c r="H36" s="78"/>
    </row>
    <row r="37" spans="1:8" ht="36.75" customHeight="1" x14ac:dyDescent="0.25">
      <c r="A37" s="69"/>
      <c r="B37" s="26"/>
      <c r="C37" s="26"/>
      <c r="D37" s="48" t="s">
        <v>22</v>
      </c>
      <c r="E37" s="78"/>
      <c r="F37" s="78"/>
      <c r="G37" s="78"/>
      <c r="H37" s="78"/>
    </row>
    <row r="38" spans="1:8" ht="36" customHeight="1" x14ac:dyDescent="0.25">
      <c r="A38" s="69"/>
      <c r="B38" s="26" t="s">
        <v>25</v>
      </c>
      <c r="C38" s="26" t="s">
        <v>265</v>
      </c>
      <c r="D38" s="48" t="s">
        <v>26</v>
      </c>
      <c r="E38" s="78">
        <v>74843.100000000006</v>
      </c>
      <c r="F38" s="78">
        <v>74843.100000000006</v>
      </c>
      <c r="G38" s="78">
        <v>74843.100000000006</v>
      </c>
      <c r="H38" s="78">
        <f>G38/F38%</f>
        <v>100</v>
      </c>
    </row>
    <row r="39" spans="1:8" ht="29.25" customHeight="1" x14ac:dyDescent="0.25">
      <c r="A39" s="69"/>
      <c r="B39" s="58"/>
      <c r="C39" s="58"/>
      <c r="D39" s="14" t="s">
        <v>10</v>
      </c>
      <c r="E39" s="78"/>
      <c r="F39" s="78"/>
      <c r="G39" s="78"/>
      <c r="H39" s="78"/>
    </row>
    <row r="40" spans="1:8" ht="29.25" customHeight="1" x14ac:dyDescent="0.25">
      <c r="A40" s="69"/>
      <c r="B40" s="58"/>
      <c r="C40" s="58"/>
      <c r="D40" s="48" t="s">
        <v>27</v>
      </c>
      <c r="E40" s="78"/>
      <c r="F40" s="78"/>
      <c r="G40" s="78"/>
      <c r="H40" s="78"/>
    </row>
    <row r="41" spans="1:8" ht="29.25" customHeight="1" x14ac:dyDescent="0.25">
      <c r="A41" s="69"/>
      <c r="B41" s="58"/>
      <c r="C41" s="58"/>
      <c r="D41" s="14" t="s">
        <v>12</v>
      </c>
      <c r="E41" s="78"/>
      <c r="F41" s="78"/>
      <c r="G41" s="78"/>
      <c r="H41" s="78"/>
    </row>
    <row r="42" spans="1:8" ht="29.25" customHeight="1" x14ac:dyDescent="0.25">
      <c r="A42" s="69"/>
      <c r="B42" s="57"/>
      <c r="C42" s="57"/>
      <c r="D42" s="48" t="s">
        <v>28</v>
      </c>
      <c r="E42" s="78"/>
      <c r="F42" s="78"/>
      <c r="G42" s="78"/>
      <c r="H42" s="78"/>
    </row>
    <row r="43" spans="1:8" ht="29.25" customHeight="1" x14ac:dyDescent="0.25">
      <c r="A43" s="69"/>
      <c r="B43" s="26" t="s">
        <v>29</v>
      </c>
      <c r="C43" s="26" t="s">
        <v>265</v>
      </c>
      <c r="D43" s="48" t="s">
        <v>30</v>
      </c>
      <c r="E43" s="78">
        <v>250958.4</v>
      </c>
      <c r="F43" s="78">
        <v>250958.4</v>
      </c>
      <c r="G43" s="78">
        <v>250958.4</v>
      </c>
      <c r="H43" s="78">
        <f>G43/F43%</f>
        <v>100</v>
      </c>
    </row>
    <row r="44" spans="1:8" ht="29.25" customHeight="1" x14ac:dyDescent="0.25">
      <c r="A44" s="69"/>
      <c r="B44" s="58"/>
      <c r="C44" s="58"/>
      <c r="D44" s="14" t="s">
        <v>10</v>
      </c>
      <c r="E44" s="78"/>
      <c r="F44" s="78"/>
      <c r="G44" s="78"/>
      <c r="H44" s="78"/>
    </row>
    <row r="45" spans="1:8" ht="52.5" customHeight="1" x14ac:dyDescent="0.25">
      <c r="A45" s="69"/>
      <c r="B45" s="58"/>
      <c r="C45" s="58"/>
      <c r="D45" s="11" t="s">
        <v>31</v>
      </c>
      <c r="E45" s="78"/>
      <c r="F45" s="78"/>
      <c r="G45" s="78"/>
      <c r="H45" s="78"/>
    </row>
    <row r="46" spans="1:8" ht="23.25" customHeight="1" x14ac:dyDescent="0.25">
      <c r="A46" s="69"/>
      <c r="B46" s="58"/>
      <c r="C46" s="58"/>
      <c r="D46" s="14" t="s">
        <v>12</v>
      </c>
      <c r="E46" s="78"/>
      <c r="F46" s="78"/>
      <c r="G46" s="78"/>
      <c r="H46" s="78"/>
    </row>
    <row r="47" spans="1:8" ht="42" customHeight="1" x14ac:dyDescent="0.25">
      <c r="A47" s="69"/>
      <c r="B47" s="57"/>
      <c r="C47" s="57"/>
      <c r="D47" s="11" t="s">
        <v>32</v>
      </c>
      <c r="E47" s="78"/>
      <c r="F47" s="78"/>
      <c r="G47" s="78"/>
      <c r="H47" s="78"/>
    </row>
    <row r="48" spans="1:8" ht="27" customHeight="1" x14ac:dyDescent="0.25">
      <c r="A48" s="69"/>
      <c r="B48" s="26" t="s">
        <v>33</v>
      </c>
      <c r="C48" s="26" t="s">
        <v>265</v>
      </c>
      <c r="D48" s="48" t="s">
        <v>34</v>
      </c>
      <c r="E48" s="78">
        <v>1890364.5</v>
      </c>
      <c r="F48" s="78">
        <v>1890364.5</v>
      </c>
      <c r="G48" s="78">
        <v>1869364.78</v>
      </c>
      <c r="H48" s="78">
        <f>G48/F48%</f>
        <v>98.88911794524283</v>
      </c>
    </row>
    <row r="49" spans="1:8" ht="27" customHeight="1" x14ac:dyDescent="0.25">
      <c r="A49" s="69"/>
      <c r="B49" s="58"/>
      <c r="C49" s="58"/>
      <c r="D49" s="14" t="s">
        <v>10</v>
      </c>
      <c r="E49" s="78"/>
      <c r="F49" s="78"/>
      <c r="G49" s="78"/>
      <c r="H49" s="78"/>
    </row>
    <row r="50" spans="1:8" ht="39.75" customHeight="1" x14ac:dyDescent="0.25">
      <c r="A50" s="69"/>
      <c r="B50" s="58"/>
      <c r="C50" s="58"/>
      <c r="D50" s="48" t="s">
        <v>35</v>
      </c>
      <c r="E50" s="78"/>
      <c r="F50" s="78"/>
      <c r="G50" s="78"/>
      <c r="H50" s="78"/>
    </row>
    <row r="51" spans="1:8" ht="27" customHeight="1" x14ac:dyDescent="0.25">
      <c r="A51" s="69"/>
      <c r="B51" s="58"/>
      <c r="C51" s="58"/>
      <c r="D51" s="14" t="s">
        <v>12</v>
      </c>
      <c r="E51" s="78"/>
      <c r="F51" s="78"/>
      <c r="G51" s="78"/>
      <c r="H51" s="78"/>
    </row>
    <row r="52" spans="1:8" ht="39" customHeight="1" x14ac:dyDescent="0.25">
      <c r="A52" s="70"/>
      <c r="B52" s="57"/>
      <c r="C52" s="57"/>
      <c r="D52" s="11" t="s">
        <v>22</v>
      </c>
      <c r="E52" s="78"/>
      <c r="F52" s="78"/>
      <c r="G52" s="78"/>
      <c r="H52" s="78"/>
    </row>
    <row r="53" spans="1:8" ht="19.5" customHeight="1" x14ac:dyDescent="0.25">
      <c r="A53" s="57">
        <v>1015</v>
      </c>
      <c r="B53" s="74"/>
      <c r="C53" s="7"/>
      <c r="D53" s="13" t="s">
        <v>2</v>
      </c>
      <c r="E53" s="78"/>
      <c r="F53" s="78"/>
      <c r="G53" s="78"/>
      <c r="H53" s="78"/>
    </row>
    <row r="54" spans="1:8" ht="21.75" customHeight="1" x14ac:dyDescent="0.25">
      <c r="A54" s="54"/>
      <c r="B54" s="73"/>
      <c r="C54" s="73"/>
      <c r="D54" s="1" t="s">
        <v>281</v>
      </c>
      <c r="E54" s="78">
        <f>E60</f>
        <v>49536</v>
      </c>
      <c r="F54" s="78">
        <f>F60</f>
        <v>41436</v>
      </c>
      <c r="G54" s="78">
        <f>G60</f>
        <v>41399</v>
      </c>
      <c r="H54" s="78">
        <f>G54/F54%</f>
        <v>99.910705666570124</v>
      </c>
    </row>
    <row r="55" spans="1:8" ht="23.25" customHeight="1" x14ac:dyDescent="0.25">
      <c r="A55" s="55"/>
      <c r="B55" s="58"/>
      <c r="C55" s="58"/>
      <c r="D55" s="28" t="s">
        <v>17</v>
      </c>
      <c r="E55" s="78"/>
      <c r="F55" s="78"/>
      <c r="G55" s="78"/>
      <c r="H55" s="78"/>
    </row>
    <row r="56" spans="1:8" ht="38.25" customHeight="1" x14ac:dyDescent="0.25">
      <c r="A56" s="55"/>
      <c r="B56" s="58"/>
      <c r="C56" s="58"/>
      <c r="D56" s="1" t="s">
        <v>283</v>
      </c>
      <c r="E56" s="78"/>
      <c r="F56" s="78"/>
      <c r="G56" s="78"/>
      <c r="H56" s="78"/>
    </row>
    <row r="57" spans="1:8" ht="26.25" customHeight="1" x14ac:dyDescent="0.25">
      <c r="A57" s="55"/>
      <c r="B57" s="58"/>
      <c r="C57" s="58"/>
      <c r="D57" s="28" t="s">
        <v>5</v>
      </c>
      <c r="E57" s="78"/>
      <c r="F57" s="78"/>
      <c r="G57" s="78"/>
      <c r="H57" s="78"/>
    </row>
    <row r="58" spans="1:8" ht="26.25" customHeight="1" x14ac:dyDescent="0.25">
      <c r="A58" s="55"/>
      <c r="B58" s="58"/>
      <c r="C58" s="58"/>
      <c r="D58" s="11" t="s">
        <v>282</v>
      </c>
      <c r="E58" s="78"/>
      <c r="F58" s="78"/>
      <c r="G58" s="78"/>
      <c r="H58" s="78"/>
    </row>
    <row r="59" spans="1:8" ht="26.25" customHeight="1" x14ac:dyDescent="0.25">
      <c r="A59" s="55"/>
      <c r="B59" s="57"/>
      <c r="C59" s="57"/>
      <c r="D59" s="48" t="s">
        <v>203</v>
      </c>
      <c r="E59" s="78"/>
      <c r="F59" s="78"/>
      <c r="G59" s="78"/>
      <c r="H59" s="78"/>
    </row>
    <row r="60" spans="1:8" ht="39" customHeight="1" x14ac:dyDescent="0.25">
      <c r="A60" s="55"/>
      <c r="B60" s="58" t="s">
        <v>278</v>
      </c>
      <c r="C60" s="26" t="s">
        <v>284</v>
      </c>
      <c r="D60" s="1" t="s">
        <v>279</v>
      </c>
      <c r="E60" s="78">
        <v>49536</v>
      </c>
      <c r="F60" s="78">
        <v>41436</v>
      </c>
      <c r="G60" s="78">
        <v>41399</v>
      </c>
      <c r="H60" s="78">
        <f>G60/F60%</f>
        <v>99.910705666570124</v>
      </c>
    </row>
    <row r="61" spans="1:8" ht="25.5" customHeight="1" x14ac:dyDescent="0.25">
      <c r="A61" s="55"/>
      <c r="B61" s="58"/>
      <c r="C61" s="58"/>
      <c r="D61" s="2" t="s">
        <v>207</v>
      </c>
      <c r="E61" s="78"/>
      <c r="F61" s="78"/>
      <c r="G61" s="78"/>
      <c r="H61" s="78"/>
    </row>
    <row r="62" spans="1:8" ht="55.5" customHeight="1" x14ac:dyDescent="0.25">
      <c r="A62" s="56"/>
      <c r="B62" s="57"/>
      <c r="C62" s="57"/>
      <c r="D62" s="24" t="s">
        <v>280</v>
      </c>
      <c r="E62" s="78"/>
      <c r="F62" s="78"/>
      <c r="G62" s="78"/>
      <c r="H62" s="78"/>
    </row>
    <row r="63" spans="1:8" ht="16.5" customHeight="1" x14ac:dyDescent="0.25">
      <c r="A63" s="57">
        <v>1053</v>
      </c>
      <c r="B63" s="62"/>
      <c r="C63" s="17"/>
      <c r="D63" s="13" t="s">
        <v>2</v>
      </c>
      <c r="E63" s="78"/>
      <c r="F63" s="78"/>
      <c r="G63" s="78"/>
      <c r="H63" s="78"/>
    </row>
    <row r="64" spans="1:8" ht="41.25" customHeight="1" x14ac:dyDescent="0.25">
      <c r="A64" s="77"/>
      <c r="B64" s="26"/>
      <c r="C64" s="26"/>
      <c r="D64" s="13" t="s">
        <v>36</v>
      </c>
      <c r="E64" s="78">
        <f>E70+E76+E81+E86+E91</f>
        <v>3863664.3000000003</v>
      </c>
      <c r="F64" s="78">
        <f>F70+F76+F81+F86+F91</f>
        <v>3971664.3000000003</v>
      </c>
      <c r="G64" s="78">
        <f>G70+G76+G81+G86+G91</f>
        <v>4533777.5799999991</v>
      </c>
      <c r="H64" s="78">
        <f>G64/F64%</f>
        <v>114.1530914382668</v>
      </c>
    </row>
    <row r="65" spans="1:8" ht="21.75" customHeight="1" x14ac:dyDescent="0.25">
      <c r="A65" s="69"/>
      <c r="B65" s="58"/>
      <c r="C65" s="58"/>
      <c r="D65" s="14" t="s">
        <v>17</v>
      </c>
      <c r="E65" s="78"/>
      <c r="F65" s="78"/>
      <c r="G65" s="78"/>
      <c r="H65" s="78"/>
    </row>
    <row r="66" spans="1:8" ht="51.75" customHeight="1" x14ac:dyDescent="0.25">
      <c r="A66" s="69"/>
      <c r="B66" s="58"/>
      <c r="C66" s="58"/>
      <c r="D66" s="11" t="s">
        <v>37</v>
      </c>
      <c r="E66" s="78"/>
      <c r="F66" s="78"/>
      <c r="G66" s="78"/>
      <c r="H66" s="78"/>
    </row>
    <row r="67" spans="1:8" ht="17.25" customHeight="1" x14ac:dyDescent="0.25">
      <c r="A67" s="69"/>
      <c r="B67" s="58"/>
      <c r="C67" s="58"/>
      <c r="D67" s="14" t="s">
        <v>5</v>
      </c>
      <c r="E67" s="78"/>
      <c r="F67" s="78"/>
      <c r="G67" s="78"/>
      <c r="H67" s="78"/>
    </row>
    <row r="68" spans="1:8" ht="33.75" customHeight="1" x14ac:dyDescent="0.25">
      <c r="A68" s="69"/>
      <c r="B68" s="58"/>
      <c r="C68" s="58"/>
      <c r="D68" s="48" t="s">
        <v>38</v>
      </c>
      <c r="E68" s="78"/>
      <c r="F68" s="78"/>
      <c r="G68" s="78"/>
      <c r="H68" s="78"/>
    </row>
    <row r="69" spans="1:8" ht="21" customHeight="1" x14ac:dyDescent="0.25">
      <c r="A69" s="69"/>
      <c r="B69" s="58"/>
      <c r="C69" s="58"/>
      <c r="D69" s="48" t="s">
        <v>7</v>
      </c>
      <c r="E69" s="78"/>
      <c r="F69" s="78"/>
      <c r="G69" s="78"/>
      <c r="H69" s="78"/>
    </row>
    <row r="70" spans="1:8" ht="47.25" customHeight="1" x14ac:dyDescent="0.25">
      <c r="A70" s="69"/>
      <c r="B70" s="26" t="s">
        <v>20</v>
      </c>
      <c r="C70" s="26" t="s">
        <v>217</v>
      </c>
      <c r="D70" s="11" t="s">
        <v>39</v>
      </c>
      <c r="E70" s="78">
        <v>2046224.2</v>
      </c>
      <c r="F70" s="78">
        <v>1305224.2</v>
      </c>
      <c r="G70" s="78">
        <v>1897531.06</v>
      </c>
      <c r="H70" s="78">
        <f>G70/F70%</f>
        <v>145.37970258289727</v>
      </c>
    </row>
    <row r="71" spans="1:8" ht="18.75" customHeight="1" x14ac:dyDescent="0.25">
      <c r="A71" s="69"/>
      <c r="B71" s="58"/>
      <c r="C71" s="58"/>
      <c r="D71" s="14" t="s">
        <v>10</v>
      </c>
      <c r="E71" s="78"/>
      <c r="F71" s="78"/>
      <c r="G71" s="78"/>
      <c r="H71" s="78"/>
    </row>
    <row r="72" spans="1:8" ht="72" customHeight="1" x14ac:dyDescent="0.25">
      <c r="A72" s="69"/>
      <c r="B72" s="58"/>
      <c r="C72" s="58"/>
      <c r="D72" s="11" t="s">
        <v>40</v>
      </c>
      <c r="E72" s="78"/>
      <c r="F72" s="78"/>
      <c r="G72" s="78"/>
      <c r="H72" s="78"/>
    </row>
    <row r="73" spans="1:8" ht="19.5" customHeight="1" x14ac:dyDescent="0.25">
      <c r="A73" s="69"/>
      <c r="B73" s="58"/>
      <c r="C73" s="58"/>
      <c r="D73" s="14" t="s">
        <v>12</v>
      </c>
      <c r="E73" s="78"/>
      <c r="F73" s="78"/>
      <c r="G73" s="78"/>
      <c r="H73" s="78"/>
    </row>
    <row r="74" spans="1:8" ht="39.75" customHeight="1" x14ac:dyDescent="0.25">
      <c r="A74" s="69"/>
      <c r="B74" s="58"/>
      <c r="C74" s="58"/>
      <c r="D74" s="48" t="s">
        <v>41</v>
      </c>
      <c r="E74" s="78"/>
      <c r="F74" s="78"/>
      <c r="G74" s="78"/>
      <c r="H74" s="78"/>
    </row>
    <row r="75" spans="1:8" ht="22.5" customHeight="1" x14ac:dyDescent="0.25">
      <c r="A75" s="69"/>
      <c r="B75" s="57"/>
      <c r="C75" s="57"/>
      <c r="D75" s="48" t="s">
        <v>7</v>
      </c>
      <c r="E75" s="78"/>
      <c r="F75" s="78"/>
      <c r="G75" s="78"/>
      <c r="H75" s="78"/>
    </row>
    <row r="76" spans="1:8" ht="59.25" customHeight="1" x14ac:dyDescent="0.25">
      <c r="A76" s="69"/>
      <c r="B76" s="26" t="s">
        <v>23</v>
      </c>
      <c r="C76" s="26" t="s">
        <v>217</v>
      </c>
      <c r="D76" s="11" t="s">
        <v>42</v>
      </c>
      <c r="E76" s="78">
        <v>1438176.2000000002</v>
      </c>
      <c r="F76" s="78">
        <v>2287176.2000000002</v>
      </c>
      <c r="G76" s="78">
        <v>2388198.38</v>
      </c>
      <c r="H76" s="78">
        <f>G76/F76%</f>
        <v>104.41689538392362</v>
      </c>
    </row>
    <row r="77" spans="1:8" ht="18.75" customHeight="1" x14ac:dyDescent="0.25">
      <c r="A77" s="69"/>
      <c r="B77" s="58"/>
      <c r="C77" s="58"/>
      <c r="D77" s="14" t="s">
        <v>10</v>
      </c>
      <c r="E77" s="78"/>
      <c r="F77" s="78"/>
      <c r="G77" s="78"/>
      <c r="H77" s="78"/>
    </row>
    <row r="78" spans="1:8" ht="64.5" customHeight="1" x14ac:dyDescent="0.25">
      <c r="A78" s="69"/>
      <c r="B78" s="58"/>
      <c r="C78" s="58"/>
      <c r="D78" s="15" t="s">
        <v>43</v>
      </c>
      <c r="E78" s="78"/>
      <c r="F78" s="78"/>
      <c r="G78" s="78"/>
      <c r="H78" s="78"/>
    </row>
    <row r="79" spans="1:8" ht="23.25" customHeight="1" x14ac:dyDescent="0.25">
      <c r="A79" s="69"/>
      <c r="B79" s="58"/>
      <c r="C79" s="58"/>
      <c r="D79" s="14" t="s">
        <v>12</v>
      </c>
      <c r="E79" s="78"/>
      <c r="F79" s="78"/>
      <c r="G79" s="78"/>
      <c r="H79" s="78"/>
    </row>
    <row r="80" spans="1:8" ht="36" customHeight="1" x14ac:dyDescent="0.25">
      <c r="A80" s="69"/>
      <c r="B80" s="57"/>
      <c r="C80" s="57"/>
      <c r="D80" s="48" t="s">
        <v>41</v>
      </c>
      <c r="E80" s="78"/>
      <c r="F80" s="78"/>
      <c r="G80" s="78"/>
      <c r="H80" s="78"/>
    </row>
    <row r="81" spans="1:8" ht="52.5" customHeight="1" x14ac:dyDescent="0.25">
      <c r="A81" s="69"/>
      <c r="B81" s="26" t="s">
        <v>24</v>
      </c>
      <c r="C81" s="26" t="s">
        <v>217</v>
      </c>
      <c r="D81" s="1" t="s">
        <v>211</v>
      </c>
      <c r="E81" s="78">
        <v>126297.89999999998</v>
      </c>
      <c r="F81" s="78">
        <v>126297.9</v>
      </c>
      <c r="G81" s="78">
        <v>119969.37</v>
      </c>
      <c r="H81" s="78">
        <f>G81/F81%</f>
        <v>94.989204096030093</v>
      </c>
    </row>
    <row r="82" spans="1:8" ht="24.75" customHeight="1" x14ac:dyDescent="0.25">
      <c r="A82" s="69"/>
      <c r="B82" s="58"/>
      <c r="C82" s="58"/>
      <c r="D82" s="18" t="s">
        <v>10</v>
      </c>
      <c r="E82" s="78"/>
      <c r="F82" s="78"/>
      <c r="G82" s="78"/>
      <c r="H82" s="78"/>
    </row>
    <row r="83" spans="1:8" ht="100.5" customHeight="1" x14ac:dyDescent="0.25">
      <c r="A83" s="69"/>
      <c r="B83" s="58"/>
      <c r="C83" s="58"/>
      <c r="D83" s="15" t="s">
        <v>44</v>
      </c>
      <c r="E83" s="78"/>
      <c r="F83" s="78"/>
      <c r="G83" s="78"/>
      <c r="H83" s="78"/>
    </row>
    <row r="84" spans="1:8" ht="26.25" customHeight="1" x14ac:dyDescent="0.25">
      <c r="A84" s="69"/>
      <c r="B84" s="58"/>
      <c r="C84" s="58"/>
      <c r="D84" s="18" t="s">
        <v>12</v>
      </c>
      <c r="E84" s="78"/>
      <c r="F84" s="78"/>
      <c r="G84" s="78"/>
      <c r="H84" s="78"/>
    </row>
    <row r="85" spans="1:8" ht="34.5" customHeight="1" x14ac:dyDescent="0.25">
      <c r="A85" s="69"/>
      <c r="B85" s="57"/>
      <c r="C85" s="57"/>
      <c r="D85" s="1" t="s">
        <v>41</v>
      </c>
      <c r="E85" s="78"/>
      <c r="F85" s="78"/>
      <c r="G85" s="78"/>
      <c r="H85" s="78"/>
    </row>
    <row r="86" spans="1:8" ht="45.75" customHeight="1" x14ac:dyDescent="0.25">
      <c r="A86" s="69"/>
      <c r="B86" s="26" t="s">
        <v>45</v>
      </c>
      <c r="C86" s="26" t="s">
        <v>217</v>
      </c>
      <c r="D86" s="1" t="s">
        <v>46</v>
      </c>
      <c r="E86" s="78">
        <v>240628.2</v>
      </c>
      <c r="F86" s="78">
        <v>226962.2</v>
      </c>
      <c r="G86" s="78">
        <v>97798.55</v>
      </c>
      <c r="H86" s="78">
        <f>G86/F86%</f>
        <v>43.09023705268983</v>
      </c>
    </row>
    <row r="87" spans="1:8" ht="21.75" customHeight="1" x14ac:dyDescent="0.25">
      <c r="A87" s="69"/>
      <c r="B87" s="58"/>
      <c r="C87" s="58"/>
      <c r="D87" s="14" t="s">
        <v>10</v>
      </c>
      <c r="E87" s="78"/>
      <c r="F87" s="78"/>
      <c r="G87" s="78"/>
      <c r="H87" s="78"/>
    </row>
    <row r="88" spans="1:8" ht="101.25" customHeight="1" x14ac:dyDescent="0.25">
      <c r="A88" s="69"/>
      <c r="B88" s="58"/>
      <c r="C88" s="58"/>
      <c r="D88" s="11" t="s">
        <v>47</v>
      </c>
      <c r="E88" s="78"/>
      <c r="F88" s="78"/>
      <c r="G88" s="78"/>
      <c r="H88" s="78"/>
    </row>
    <row r="89" spans="1:8" ht="23.25" customHeight="1" x14ac:dyDescent="0.25">
      <c r="A89" s="69"/>
      <c r="B89" s="58"/>
      <c r="C89" s="58"/>
      <c r="D89" s="14" t="s">
        <v>12</v>
      </c>
      <c r="E89" s="78"/>
      <c r="F89" s="78"/>
      <c r="G89" s="78"/>
      <c r="H89" s="78"/>
    </row>
    <row r="90" spans="1:8" ht="36.75" customHeight="1" x14ac:dyDescent="0.25">
      <c r="A90" s="69"/>
      <c r="B90" s="57"/>
      <c r="C90" s="57"/>
      <c r="D90" s="48" t="s">
        <v>41</v>
      </c>
      <c r="E90" s="78"/>
      <c r="F90" s="78"/>
      <c r="G90" s="78"/>
      <c r="H90" s="78"/>
    </row>
    <row r="91" spans="1:8" ht="79.5" customHeight="1" x14ac:dyDescent="0.25">
      <c r="A91" s="69"/>
      <c r="B91" s="26" t="s">
        <v>25</v>
      </c>
      <c r="C91" s="26" t="s">
        <v>217</v>
      </c>
      <c r="D91" s="1" t="s">
        <v>48</v>
      </c>
      <c r="E91" s="78">
        <v>12337.8</v>
      </c>
      <c r="F91" s="78">
        <v>26003.8</v>
      </c>
      <c r="G91" s="78">
        <v>30280.219999999998</v>
      </c>
      <c r="H91" s="78">
        <f>G91/F91%</f>
        <v>116.44536567732406</v>
      </c>
    </row>
    <row r="92" spans="1:8" ht="18.75" customHeight="1" x14ac:dyDescent="0.25">
      <c r="A92" s="69"/>
      <c r="B92" s="58"/>
      <c r="C92" s="58"/>
      <c r="D92" s="2" t="s">
        <v>10</v>
      </c>
      <c r="E92" s="78"/>
      <c r="F92" s="78"/>
      <c r="G92" s="78"/>
      <c r="H92" s="78"/>
    </row>
    <row r="93" spans="1:8" ht="102.75" customHeight="1" x14ac:dyDescent="0.25">
      <c r="A93" s="69"/>
      <c r="B93" s="58"/>
      <c r="C93" s="58"/>
      <c r="D93" s="11" t="s">
        <v>49</v>
      </c>
      <c r="E93" s="78"/>
      <c r="F93" s="78"/>
      <c r="G93" s="78"/>
      <c r="H93" s="78"/>
    </row>
    <row r="94" spans="1:8" ht="22.5" customHeight="1" x14ac:dyDescent="0.25">
      <c r="A94" s="69"/>
      <c r="B94" s="58"/>
      <c r="C94" s="58"/>
      <c r="D94" s="14" t="s">
        <v>12</v>
      </c>
      <c r="E94" s="78"/>
      <c r="F94" s="78"/>
      <c r="G94" s="78"/>
      <c r="H94" s="78"/>
    </row>
    <row r="95" spans="1:8" ht="34.5" customHeight="1" x14ac:dyDescent="0.25">
      <c r="A95" s="70"/>
      <c r="B95" s="57"/>
      <c r="C95" s="57"/>
      <c r="D95" s="48" t="s">
        <v>41</v>
      </c>
      <c r="E95" s="78"/>
      <c r="F95" s="78"/>
      <c r="G95" s="78"/>
      <c r="H95" s="78"/>
    </row>
    <row r="96" spans="1:8" ht="20.25" customHeight="1" x14ac:dyDescent="0.25">
      <c r="A96" s="57">
        <v>1081</v>
      </c>
      <c r="B96" s="72"/>
      <c r="C96" s="17"/>
      <c r="D96" s="13" t="s">
        <v>2</v>
      </c>
      <c r="E96" s="78"/>
      <c r="F96" s="78"/>
      <c r="G96" s="78"/>
      <c r="H96" s="78"/>
    </row>
    <row r="97" spans="1:8" ht="21.75" customHeight="1" x14ac:dyDescent="0.25">
      <c r="A97" s="92"/>
      <c r="B97" s="50"/>
      <c r="C97" s="50"/>
      <c r="D97" s="3" t="s">
        <v>50</v>
      </c>
      <c r="E97" s="78">
        <v>62835.7</v>
      </c>
      <c r="F97" s="78">
        <v>62835.7</v>
      </c>
      <c r="G97" s="78">
        <v>62835.7</v>
      </c>
      <c r="H97" s="78">
        <f>G97/F97%</f>
        <v>100</v>
      </c>
    </row>
    <row r="98" spans="1:8" ht="20.25" customHeight="1" x14ac:dyDescent="0.25">
      <c r="A98" s="91"/>
      <c r="B98" s="51"/>
      <c r="C98" s="51"/>
      <c r="D98" s="14" t="s">
        <v>17</v>
      </c>
      <c r="E98" s="78"/>
      <c r="F98" s="78"/>
      <c r="G98" s="78"/>
      <c r="H98" s="78"/>
    </row>
    <row r="99" spans="1:8" ht="51" customHeight="1" x14ac:dyDescent="0.25">
      <c r="A99" s="91"/>
      <c r="B99" s="51"/>
      <c r="C99" s="51"/>
      <c r="D99" s="11" t="s">
        <v>51</v>
      </c>
      <c r="E99" s="78"/>
      <c r="F99" s="78"/>
      <c r="G99" s="78"/>
      <c r="H99" s="78"/>
    </row>
    <row r="100" spans="1:8" ht="18.75" customHeight="1" x14ac:dyDescent="0.25">
      <c r="A100" s="91"/>
      <c r="B100" s="51"/>
      <c r="C100" s="51"/>
      <c r="D100" s="14" t="s">
        <v>5</v>
      </c>
      <c r="E100" s="78"/>
      <c r="F100" s="78"/>
      <c r="G100" s="78"/>
      <c r="H100" s="78"/>
    </row>
    <row r="101" spans="1:8" ht="66.75" customHeight="1" x14ac:dyDescent="0.25">
      <c r="A101" s="91"/>
      <c r="B101" s="51"/>
      <c r="C101" s="51"/>
      <c r="D101" s="11" t="s">
        <v>52</v>
      </c>
      <c r="E101" s="78"/>
      <c r="F101" s="78"/>
      <c r="G101" s="78"/>
      <c r="H101" s="78"/>
    </row>
    <row r="102" spans="1:8" ht="21" customHeight="1" x14ac:dyDescent="0.25">
      <c r="A102" s="91"/>
      <c r="B102" s="66"/>
      <c r="C102" s="66"/>
      <c r="D102" s="48" t="s">
        <v>7</v>
      </c>
      <c r="E102" s="78"/>
      <c r="F102" s="78"/>
      <c r="G102" s="78"/>
      <c r="H102" s="78"/>
    </row>
    <row r="103" spans="1:8" s="40" customFormat="1" ht="23.25" customHeight="1" x14ac:dyDescent="0.25">
      <c r="A103" s="91"/>
      <c r="B103" s="58" t="s">
        <v>24</v>
      </c>
      <c r="C103" s="26" t="s">
        <v>266</v>
      </c>
      <c r="D103" s="39" t="s">
        <v>53</v>
      </c>
      <c r="E103" s="78">
        <v>62835.7</v>
      </c>
      <c r="F103" s="78">
        <v>62835.7</v>
      </c>
      <c r="G103" s="78">
        <v>62835.7</v>
      </c>
      <c r="H103" s="78">
        <f>G103/F103%</f>
        <v>100</v>
      </c>
    </row>
    <row r="104" spans="1:8" ht="23.25" customHeight="1" x14ac:dyDescent="0.25">
      <c r="A104" s="91"/>
      <c r="B104" s="58"/>
      <c r="C104" s="58"/>
      <c r="D104" s="14" t="s">
        <v>10</v>
      </c>
      <c r="E104" s="78"/>
      <c r="F104" s="78"/>
      <c r="G104" s="78"/>
      <c r="H104" s="78"/>
    </row>
    <row r="105" spans="1:8" ht="54.75" customHeight="1" x14ac:dyDescent="0.25">
      <c r="A105" s="91"/>
      <c r="B105" s="58"/>
      <c r="C105" s="58"/>
      <c r="D105" s="11" t="s">
        <v>54</v>
      </c>
      <c r="E105" s="78"/>
      <c r="F105" s="78"/>
      <c r="G105" s="78"/>
      <c r="H105" s="78"/>
    </row>
    <row r="106" spans="1:8" ht="20.25" customHeight="1" x14ac:dyDescent="0.25">
      <c r="A106" s="91"/>
      <c r="B106" s="58"/>
      <c r="C106" s="58"/>
      <c r="D106" s="14" t="s">
        <v>12</v>
      </c>
      <c r="E106" s="78"/>
      <c r="F106" s="78"/>
      <c r="G106" s="78"/>
      <c r="H106" s="78"/>
    </row>
    <row r="107" spans="1:8" ht="20.25" customHeight="1" x14ac:dyDescent="0.25">
      <c r="A107" s="95"/>
      <c r="B107" s="57"/>
      <c r="C107" s="57"/>
      <c r="D107" s="48" t="s">
        <v>55</v>
      </c>
      <c r="E107" s="78"/>
      <c r="F107" s="78"/>
      <c r="G107" s="78"/>
      <c r="H107" s="78"/>
    </row>
    <row r="108" spans="1:8" ht="20.25" customHeight="1" x14ac:dyDescent="0.25">
      <c r="A108" s="57">
        <v>1099</v>
      </c>
      <c r="B108" s="19"/>
      <c r="C108" s="20"/>
      <c r="D108" s="13" t="s">
        <v>56</v>
      </c>
      <c r="E108" s="78"/>
      <c r="F108" s="78"/>
      <c r="G108" s="78"/>
      <c r="H108" s="78"/>
    </row>
    <row r="109" spans="1:8" ht="26.25" customHeight="1" x14ac:dyDescent="0.25">
      <c r="A109" s="77"/>
      <c r="B109" s="26"/>
      <c r="C109" s="26"/>
      <c r="D109" s="13" t="s">
        <v>57</v>
      </c>
      <c r="E109" s="78">
        <f>E115+E120+E125+E130+E135+E140+E145+E150+E155+E165+E160+E170+E176</f>
        <v>27284556.799999997</v>
      </c>
      <c r="F109" s="78">
        <f>F115+F120+F125+F130+F135+F140+F145+F150+F155+F165+F160+F170+F176</f>
        <v>26724156.799999997</v>
      </c>
      <c r="G109" s="78">
        <f>G115+G120+G125+G130+G135+G140+G145+G150+G155+G165+G160+G170+G176</f>
        <v>26555288.619999997</v>
      </c>
      <c r="H109" s="78">
        <f>G109/F109%</f>
        <v>99.368106611318794</v>
      </c>
    </row>
    <row r="110" spans="1:8" ht="20.25" customHeight="1" x14ac:dyDescent="0.25">
      <c r="A110" s="69"/>
      <c r="B110" s="58"/>
      <c r="C110" s="58"/>
      <c r="D110" s="14" t="s">
        <v>17</v>
      </c>
      <c r="E110" s="78"/>
      <c r="F110" s="78"/>
      <c r="G110" s="78"/>
      <c r="H110" s="78"/>
    </row>
    <row r="111" spans="1:8" ht="76.5" customHeight="1" x14ac:dyDescent="0.25">
      <c r="A111" s="69"/>
      <c r="B111" s="58"/>
      <c r="C111" s="58"/>
      <c r="D111" s="11" t="s">
        <v>58</v>
      </c>
      <c r="E111" s="78"/>
      <c r="F111" s="78"/>
      <c r="G111" s="78"/>
      <c r="H111" s="78"/>
    </row>
    <row r="112" spans="1:8" ht="22.5" customHeight="1" x14ac:dyDescent="0.25">
      <c r="A112" s="69"/>
      <c r="B112" s="58"/>
      <c r="C112" s="58"/>
      <c r="D112" s="14" t="s">
        <v>5</v>
      </c>
      <c r="E112" s="78"/>
      <c r="F112" s="78"/>
      <c r="G112" s="78"/>
      <c r="H112" s="78"/>
    </row>
    <row r="113" spans="1:8" ht="48.75" customHeight="1" x14ac:dyDescent="0.25">
      <c r="A113" s="69"/>
      <c r="B113" s="58"/>
      <c r="C113" s="58"/>
      <c r="D113" s="11" t="s">
        <v>59</v>
      </c>
      <c r="E113" s="78"/>
      <c r="F113" s="78"/>
      <c r="G113" s="78"/>
      <c r="H113" s="78"/>
    </row>
    <row r="114" spans="1:8" ht="20.25" customHeight="1" x14ac:dyDescent="0.25">
      <c r="A114" s="69"/>
      <c r="B114" s="26"/>
      <c r="C114" s="26"/>
      <c r="D114" s="48" t="s">
        <v>7</v>
      </c>
      <c r="E114" s="78"/>
      <c r="F114" s="78"/>
      <c r="G114" s="78"/>
      <c r="H114" s="78"/>
    </row>
    <row r="115" spans="1:8" ht="24" customHeight="1" x14ac:dyDescent="0.25">
      <c r="A115" s="69"/>
      <c r="B115" s="26" t="s">
        <v>20</v>
      </c>
      <c r="C115" s="26" t="s">
        <v>267</v>
      </c>
      <c r="D115" s="48" t="s">
        <v>60</v>
      </c>
      <c r="E115" s="78">
        <v>10921339.199999999</v>
      </c>
      <c r="F115" s="78">
        <v>10461339.199999999</v>
      </c>
      <c r="G115" s="78">
        <v>10429228.800000001</v>
      </c>
      <c r="H115" s="78">
        <f>G115/F115%</f>
        <v>99.693056506570414</v>
      </c>
    </row>
    <row r="116" spans="1:8" ht="20.25" customHeight="1" x14ac:dyDescent="0.25">
      <c r="A116" s="69"/>
      <c r="B116" s="58"/>
      <c r="C116" s="58"/>
      <c r="D116" s="14" t="s">
        <v>10</v>
      </c>
      <c r="E116" s="78"/>
      <c r="F116" s="78"/>
      <c r="G116" s="78"/>
      <c r="H116" s="78"/>
    </row>
    <row r="117" spans="1:8" ht="102.75" customHeight="1" x14ac:dyDescent="0.25">
      <c r="A117" s="69"/>
      <c r="B117" s="58"/>
      <c r="C117" s="58"/>
      <c r="D117" s="11" t="s">
        <v>61</v>
      </c>
      <c r="E117" s="78"/>
      <c r="F117" s="78"/>
      <c r="G117" s="78"/>
      <c r="H117" s="78"/>
    </row>
    <row r="118" spans="1:8" ht="23.25" customHeight="1" x14ac:dyDescent="0.25">
      <c r="A118" s="69"/>
      <c r="B118" s="58"/>
      <c r="C118" s="58"/>
      <c r="D118" s="14" t="s">
        <v>12</v>
      </c>
      <c r="E118" s="78"/>
      <c r="F118" s="78"/>
      <c r="G118" s="78"/>
      <c r="H118" s="78"/>
    </row>
    <row r="119" spans="1:8" ht="63" customHeight="1" x14ac:dyDescent="0.25">
      <c r="A119" s="69"/>
      <c r="B119" s="58"/>
      <c r="C119" s="58"/>
      <c r="D119" s="11" t="s">
        <v>62</v>
      </c>
      <c r="E119" s="78"/>
      <c r="F119" s="78"/>
      <c r="G119" s="78"/>
      <c r="H119" s="78"/>
    </row>
    <row r="120" spans="1:8" ht="21" customHeight="1" x14ac:dyDescent="0.25">
      <c r="A120" s="69"/>
      <c r="B120" s="26" t="s">
        <v>23</v>
      </c>
      <c r="C120" s="26" t="s">
        <v>212</v>
      </c>
      <c r="D120" s="48" t="s">
        <v>63</v>
      </c>
      <c r="E120" s="78">
        <v>4000883.6</v>
      </c>
      <c r="F120" s="78">
        <v>3917883.6</v>
      </c>
      <c r="G120" s="78">
        <v>3883208.61</v>
      </c>
      <c r="H120" s="78">
        <f>G120/F120%</f>
        <v>99.114956095173412</v>
      </c>
    </row>
    <row r="121" spans="1:8" ht="21" customHeight="1" x14ac:dyDescent="0.25">
      <c r="A121" s="69"/>
      <c r="B121" s="58"/>
      <c r="C121" s="58"/>
      <c r="D121" s="14" t="s">
        <v>10</v>
      </c>
      <c r="E121" s="78"/>
      <c r="F121" s="78"/>
      <c r="G121" s="78"/>
      <c r="H121" s="78"/>
    </row>
    <row r="122" spans="1:8" ht="60" customHeight="1" x14ac:dyDescent="0.25">
      <c r="A122" s="69"/>
      <c r="B122" s="58"/>
      <c r="C122" s="58"/>
      <c r="D122" s="48" t="s">
        <v>64</v>
      </c>
      <c r="E122" s="78"/>
      <c r="F122" s="78"/>
      <c r="G122" s="78"/>
      <c r="H122" s="78"/>
    </row>
    <row r="123" spans="1:8" ht="18" customHeight="1" x14ac:dyDescent="0.25">
      <c r="A123" s="69"/>
      <c r="B123" s="58"/>
      <c r="C123" s="58"/>
      <c r="D123" s="14" t="s">
        <v>12</v>
      </c>
      <c r="E123" s="78"/>
      <c r="F123" s="78"/>
      <c r="G123" s="78"/>
      <c r="H123" s="78"/>
    </row>
    <row r="124" spans="1:8" ht="57" customHeight="1" x14ac:dyDescent="0.25">
      <c r="A124" s="69"/>
      <c r="B124" s="58"/>
      <c r="C124" s="58"/>
      <c r="D124" s="11" t="s">
        <v>65</v>
      </c>
      <c r="E124" s="78"/>
      <c r="F124" s="78"/>
      <c r="G124" s="78"/>
      <c r="H124" s="78"/>
    </row>
    <row r="125" spans="1:8" ht="24.75" customHeight="1" x14ac:dyDescent="0.25">
      <c r="A125" s="69"/>
      <c r="B125" s="26" t="s">
        <v>24</v>
      </c>
      <c r="C125" s="26" t="s">
        <v>212</v>
      </c>
      <c r="D125" s="1" t="s">
        <v>66</v>
      </c>
      <c r="E125" s="78">
        <v>1519789.2</v>
      </c>
      <c r="F125" s="78">
        <v>1511789.2</v>
      </c>
      <c r="G125" s="78">
        <v>1471314.5</v>
      </c>
      <c r="H125" s="78">
        <f>G125/F125%</f>
        <v>97.322728592055029</v>
      </c>
    </row>
    <row r="126" spans="1:8" ht="24.75" customHeight="1" x14ac:dyDescent="0.25">
      <c r="A126" s="69"/>
      <c r="B126" s="58"/>
      <c r="C126" s="58"/>
      <c r="D126" s="14" t="s">
        <v>10</v>
      </c>
      <c r="E126" s="78"/>
      <c r="F126" s="78"/>
      <c r="G126" s="78"/>
      <c r="H126" s="78"/>
    </row>
    <row r="127" spans="1:8" ht="49.5" customHeight="1" x14ac:dyDescent="0.25">
      <c r="A127" s="69"/>
      <c r="B127" s="58"/>
      <c r="C127" s="58"/>
      <c r="D127" s="11" t="s">
        <v>67</v>
      </c>
      <c r="E127" s="78"/>
      <c r="F127" s="78"/>
      <c r="G127" s="78"/>
      <c r="H127" s="78"/>
    </row>
    <row r="128" spans="1:8" ht="19.5" customHeight="1" x14ac:dyDescent="0.25">
      <c r="A128" s="69"/>
      <c r="B128" s="58"/>
      <c r="C128" s="58"/>
      <c r="D128" s="14" t="s">
        <v>12</v>
      </c>
      <c r="E128" s="78"/>
      <c r="F128" s="78"/>
      <c r="G128" s="78"/>
      <c r="H128" s="78"/>
    </row>
    <row r="129" spans="1:8" ht="57" customHeight="1" x14ac:dyDescent="0.25">
      <c r="A129" s="69"/>
      <c r="B129" s="58"/>
      <c r="C129" s="58"/>
      <c r="D129" s="11" t="s">
        <v>68</v>
      </c>
      <c r="E129" s="78"/>
      <c r="F129" s="78"/>
      <c r="G129" s="78"/>
      <c r="H129" s="78"/>
    </row>
    <row r="130" spans="1:8" ht="39.75" customHeight="1" x14ac:dyDescent="0.25">
      <c r="A130" s="69"/>
      <c r="B130" s="26" t="s">
        <v>45</v>
      </c>
      <c r="C130" s="26" t="s">
        <v>212</v>
      </c>
      <c r="D130" s="1" t="s">
        <v>69</v>
      </c>
      <c r="E130" s="78">
        <v>142000</v>
      </c>
      <c r="F130" s="78">
        <v>142000</v>
      </c>
      <c r="G130" s="78">
        <v>141892</v>
      </c>
      <c r="H130" s="78">
        <f>G130/F130%</f>
        <v>99.923943661971833</v>
      </c>
    </row>
    <row r="131" spans="1:8" ht="21" customHeight="1" x14ac:dyDescent="0.25">
      <c r="A131" s="69"/>
      <c r="B131" s="58"/>
      <c r="C131" s="58"/>
      <c r="D131" s="14" t="s">
        <v>10</v>
      </c>
      <c r="E131" s="78"/>
      <c r="F131" s="78"/>
      <c r="G131" s="78"/>
      <c r="H131" s="78"/>
    </row>
    <row r="132" spans="1:8" ht="54" customHeight="1" x14ac:dyDescent="0.25">
      <c r="A132" s="69"/>
      <c r="B132" s="58"/>
      <c r="C132" s="58"/>
      <c r="D132" s="11" t="s">
        <v>70</v>
      </c>
      <c r="E132" s="78"/>
      <c r="F132" s="78"/>
      <c r="G132" s="78"/>
      <c r="H132" s="78"/>
    </row>
    <row r="133" spans="1:8" ht="19.5" customHeight="1" x14ac:dyDescent="0.25">
      <c r="A133" s="69"/>
      <c r="B133" s="58"/>
      <c r="C133" s="58"/>
      <c r="D133" s="14" t="s">
        <v>12</v>
      </c>
      <c r="E133" s="78"/>
      <c r="F133" s="78"/>
      <c r="G133" s="78"/>
      <c r="H133" s="78"/>
    </row>
    <row r="134" spans="1:8" ht="57.75" customHeight="1" x14ac:dyDescent="0.25">
      <c r="A134" s="69"/>
      <c r="B134" s="58"/>
      <c r="C134" s="58"/>
      <c r="D134" s="11" t="s">
        <v>68</v>
      </c>
      <c r="E134" s="78"/>
      <c r="F134" s="78"/>
      <c r="G134" s="78"/>
      <c r="H134" s="78"/>
    </row>
    <row r="135" spans="1:8" ht="20.25" customHeight="1" x14ac:dyDescent="0.25">
      <c r="A135" s="69"/>
      <c r="B135" s="26" t="s">
        <v>29</v>
      </c>
      <c r="C135" s="26" t="s">
        <v>268</v>
      </c>
      <c r="D135" s="1" t="s">
        <v>71</v>
      </c>
      <c r="E135" s="78">
        <v>805276.5</v>
      </c>
      <c r="F135" s="78">
        <v>805276.5</v>
      </c>
      <c r="G135" s="78">
        <v>803114.2</v>
      </c>
      <c r="H135" s="78">
        <f>G135/F135%</f>
        <v>99.731483533916602</v>
      </c>
    </row>
    <row r="136" spans="1:8" ht="20.25" customHeight="1" x14ac:dyDescent="0.25">
      <c r="A136" s="69"/>
      <c r="B136" s="58"/>
      <c r="C136" s="58"/>
      <c r="D136" s="14" t="s">
        <v>10</v>
      </c>
      <c r="E136" s="78"/>
      <c r="F136" s="78"/>
      <c r="G136" s="78"/>
      <c r="H136" s="78"/>
    </row>
    <row r="137" spans="1:8" ht="93" customHeight="1" x14ac:dyDescent="0.25">
      <c r="A137" s="69"/>
      <c r="B137" s="58"/>
      <c r="C137" s="58"/>
      <c r="D137" s="11" t="s">
        <v>72</v>
      </c>
      <c r="E137" s="78"/>
      <c r="F137" s="78"/>
      <c r="G137" s="78"/>
      <c r="H137" s="78"/>
    </row>
    <row r="138" spans="1:8" ht="33.75" customHeight="1" x14ac:dyDescent="0.25">
      <c r="A138" s="69"/>
      <c r="B138" s="58"/>
      <c r="C138" s="58"/>
      <c r="D138" s="14" t="s">
        <v>12</v>
      </c>
      <c r="E138" s="78"/>
      <c r="F138" s="78"/>
      <c r="G138" s="78"/>
      <c r="H138" s="78"/>
    </row>
    <row r="139" spans="1:8" ht="50.25" customHeight="1" x14ac:dyDescent="0.25">
      <c r="A139" s="69"/>
      <c r="B139" s="58"/>
      <c r="C139" s="58"/>
      <c r="D139" s="48" t="s">
        <v>73</v>
      </c>
      <c r="E139" s="78"/>
      <c r="F139" s="78"/>
      <c r="G139" s="78"/>
      <c r="H139" s="78"/>
    </row>
    <row r="140" spans="1:8" ht="42" customHeight="1" x14ac:dyDescent="0.25">
      <c r="A140" s="69"/>
      <c r="B140" s="26" t="s">
        <v>33</v>
      </c>
      <c r="C140" s="26" t="s">
        <v>268</v>
      </c>
      <c r="D140" s="1" t="s">
        <v>74</v>
      </c>
      <c r="E140" s="78">
        <v>87716.4</v>
      </c>
      <c r="F140" s="78">
        <v>83116.399999999994</v>
      </c>
      <c r="G140" s="78">
        <v>78995</v>
      </c>
      <c r="H140" s="78">
        <f>G140/F140%</f>
        <v>95.041411803206103</v>
      </c>
    </row>
    <row r="141" spans="1:8" ht="24" customHeight="1" x14ac:dyDescent="0.25">
      <c r="A141" s="69"/>
      <c r="B141" s="58"/>
      <c r="C141" s="58"/>
      <c r="D141" s="14" t="s">
        <v>10</v>
      </c>
      <c r="E141" s="78"/>
      <c r="F141" s="78"/>
      <c r="G141" s="78"/>
      <c r="H141" s="78"/>
    </row>
    <row r="142" spans="1:8" ht="46.5" customHeight="1" x14ac:dyDescent="0.25">
      <c r="A142" s="69"/>
      <c r="B142" s="58"/>
      <c r="C142" s="58"/>
      <c r="D142" s="11" t="s">
        <v>75</v>
      </c>
      <c r="E142" s="78"/>
      <c r="F142" s="78"/>
      <c r="G142" s="78"/>
      <c r="H142" s="78"/>
    </row>
    <row r="143" spans="1:8" ht="23.25" customHeight="1" x14ac:dyDescent="0.25">
      <c r="A143" s="69"/>
      <c r="B143" s="58"/>
      <c r="C143" s="58"/>
      <c r="D143" s="14" t="s">
        <v>12</v>
      </c>
      <c r="E143" s="78"/>
      <c r="F143" s="78"/>
      <c r="G143" s="78"/>
      <c r="H143" s="78"/>
    </row>
    <row r="144" spans="1:8" ht="45" customHeight="1" x14ac:dyDescent="0.25">
      <c r="A144" s="69"/>
      <c r="B144" s="58"/>
      <c r="C144" s="58"/>
      <c r="D144" s="11" t="s">
        <v>305</v>
      </c>
      <c r="E144" s="78"/>
      <c r="F144" s="78"/>
      <c r="G144" s="78"/>
      <c r="H144" s="78"/>
    </row>
    <row r="145" spans="1:8" ht="22.5" customHeight="1" x14ac:dyDescent="0.25">
      <c r="A145" s="69"/>
      <c r="B145" s="26" t="s">
        <v>76</v>
      </c>
      <c r="C145" s="26" t="s">
        <v>269</v>
      </c>
      <c r="D145" s="48" t="s">
        <v>77</v>
      </c>
      <c r="E145" s="78">
        <v>3568683.9</v>
      </c>
      <c r="F145" s="78">
        <v>3567383.9</v>
      </c>
      <c r="G145" s="78">
        <v>3567303.11</v>
      </c>
      <c r="H145" s="78">
        <f>G145/F145%</f>
        <v>99.997735315226379</v>
      </c>
    </row>
    <row r="146" spans="1:8" ht="21" customHeight="1" x14ac:dyDescent="0.25">
      <c r="A146" s="69"/>
      <c r="B146" s="58"/>
      <c r="C146" s="58"/>
      <c r="D146" s="14" t="s">
        <v>10</v>
      </c>
      <c r="E146" s="78"/>
      <c r="F146" s="78"/>
      <c r="G146" s="78"/>
      <c r="H146" s="78"/>
    </row>
    <row r="147" spans="1:8" ht="36.75" customHeight="1" x14ac:dyDescent="0.25">
      <c r="A147" s="69"/>
      <c r="B147" s="58"/>
      <c r="C147" s="58"/>
      <c r="D147" s="48" t="s">
        <v>78</v>
      </c>
      <c r="E147" s="78"/>
      <c r="F147" s="78"/>
      <c r="G147" s="78"/>
      <c r="H147" s="78"/>
    </row>
    <row r="148" spans="1:8" ht="21.75" customHeight="1" x14ac:dyDescent="0.25">
      <c r="A148" s="69"/>
      <c r="B148" s="58"/>
      <c r="C148" s="58"/>
      <c r="D148" s="14" t="s">
        <v>12</v>
      </c>
      <c r="E148" s="78"/>
      <c r="F148" s="78"/>
      <c r="G148" s="78"/>
      <c r="H148" s="78"/>
    </row>
    <row r="149" spans="1:8" ht="57" customHeight="1" x14ac:dyDescent="0.25">
      <c r="A149" s="69"/>
      <c r="B149" s="58"/>
      <c r="C149" s="58"/>
      <c r="D149" s="11" t="s">
        <v>68</v>
      </c>
      <c r="E149" s="78"/>
      <c r="F149" s="78"/>
      <c r="G149" s="78"/>
      <c r="H149" s="78"/>
    </row>
    <row r="150" spans="1:8" ht="21" customHeight="1" x14ac:dyDescent="0.25">
      <c r="A150" s="69"/>
      <c r="B150" s="26" t="s">
        <v>79</v>
      </c>
      <c r="C150" s="26" t="s">
        <v>269</v>
      </c>
      <c r="D150" s="48" t="s">
        <v>276</v>
      </c>
      <c r="E150" s="78">
        <v>3292269.6</v>
      </c>
      <c r="F150" s="78">
        <v>3323769.6</v>
      </c>
      <c r="G150" s="78">
        <v>3323501.54</v>
      </c>
      <c r="H150" s="78">
        <f>G150/F150%</f>
        <v>99.991935060721403</v>
      </c>
    </row>
    <row r="151" spans="1:8" ht="21" customHeight="1" x14ac:dyDescent="0.25">
      <c r="A151" s="69"/>
      <c r="B151" s="58"/>
      <c r="C151" s="58"/>
      <c r="D151" s="14" t="s">
        <v>10</v>
      </c>
      <c r="E151" s="78"/>
      <c r="F151" s="78"/>
      <c r="G151" s="78"/>
      <c r="H151" s="78"/>
    </row>
    <row r="152" spans="1:8" ht="21" customHeight="1" x14ac:dyDescent="0.25">
      <c r="A152" s="69"/>
      <c r="B152" s="58"/>
      <c r="C152" s="58"/>
      <c r="D152" s="48" t="s">
        <v>80</v>
      </c>
      <c r="E152" s="78"/>
      <c r="F152" s="78"/>
      <c r="G152" s="78"/>
      <c r="H152" s="78"/>
    </row>
    <row r="153" spans="1:8" ht="21" customHeight="1" x14ac:dyDescent="0.25">
      <c r="A153" s="69"/>
      <c r="B153" s="58"/>
      <c r="C153" s="58"/>
      <c r="D153" s="14" t="s">
        <v>12</v>
      </c>
      <c r="E153" s="78"/>
      <c r="F153" s="78"/>
      <c r="G153" s="78"/>
      <c r="H153" s="78"/>
    </row>
    <row r="154" spans="1:8" ht="42.75" customHeight="1" x14ac:dyDescent="0.25">
      <c r="A154" s="69"/>
      <c r="B154" s="58"/>
      <c r="C154" s="58"/>
      <c r="D154" s="11" t="s">
        <v>81</v>
      </c>
      <c r="E154" s="78"/>
      <c r="F154" s="78"/>
      <c r="G154" s="78"/>
      <c r="H154" s="78"/>
    </row>
    <row r="155" spans="1:8" ht="20.25" customHeight="1" x14ac:dyDescent="0.25">
      <c r="A155" s="69"/>
      <c r="B155" s="26" t="s">
        <v>82</v>
      </c>
      <c r="C155" s="26" t="s">
        <v>212</v>
      </c>
      <c r="D155" s="48" t="s">
        <v>83</v>
      </c>
      <c r="E155" s="78">
        <v>1980049.5</v>
      </c>
      <c r="F155" s="78">
        <v>1945049.5</v>
      </c>
      <c r="G155" s="78">
        <v>1937251.46</v>
      </c>
      <c r="H155" s="78">
        <f>G155/F155%</f>
        <v>99.5990826968671</v>
      </c>
    </row>
    <row r="156" spans="1:8" ht="20.25" customHeight="1" x14ac:dyDescent="0.25">
      <c r="A156" s="69"/>
      <c r="B156" s="58"/>
      <c r="C156" s="58"/>
      <c r="D156" s="48" t="s">
        <v>10</v>
      </c>
      <c r="E156" s="78"/>
      <c r="F156" s="78"/>
      <c r="G156" s="78"/>
      <c r="H156" s="78"/>
    </row>
    <row r="157" spans="1:8" ht="47.25" customHeight="1" x14ac:dyDescent="0.25">
      <c r="A157" s="69"/>
      <c r="B157" s="58"/>
      <c r="C157" s="58"/>
      <c r="D157" s="48" t="s">
        <v>84</v>
      </c>
      <c r="E157" s="78"/>
      <c r="F157" s="78"/>
      <c r="G157" s="78"/>
      <c r="H157" s="78"/>
    </row>
    <row r="158" spans="1:8" ht="22.5" customHeight="1" x14ac:dyDescent="0.25">
      <c r="A158" s="69"/>
      <c r="B158" s="58"/>
      <c r="C158" s="58"/>
      <c r="D158" s="14" t="s">
        <v>12</v>
      </c>
      <c r="E158" s="78"/>
      <c r="F158" s="78"/>
      <c r="G158" s="78"/>
      <c r="H158" s="78"/>
    </row>
    <row r="159" spans="1:8" ht="25.5" customHeight="1" x14ac:dyDescent="0.25">
      <c r="A159" s="69"/>
      <c r="B159" s="58"/>
      <c r="C159" s="58"/>
      <c r="D159" s="48" t="s">
        <v>85</v>
      </c>
      <c r="E159" s="78"/>
      <c r="F159" s="78"/>
      <c r="G159" s="78"/>
      <c r="H159" s="78"/>
    </row>
    <row r="160" spans="1:8" ht="59.25" customHeight="1" x14ac:dyDescent="0.25">
      <c r="A160" s="69"/>
      <c r="B160" s="26" t="s">
        <v>86</v>
      </c>
      <c r="C160" s="26" t="s">
        <v>212</v>
      </c>
      <c r="D160" s="48" t="s">
        <v>214</v>
      </c>
      <c r="E160" s="78">
        <v>249863.8</v>
      </c>
      <c r="F160" s="78">
        <v>249863.8</v>
      </c>
      <c r="G160" s="78">
        <v>249861.4</v>
      </c>
      <c r="H160" s="78">
        <f>G160/F160%</f>
        <v>99.999039476706912</v>
      </c>
    </row>
    <row r="161" spans="1:8" ht="21.75" customHeight="1" x14ac:dyDescent="0.25">
      <c r="A161" s="69"/>
      <c r="B161" s="58"/>
      <c r="C161" s="58"/>
      <c r="D161" s="14" t="s">
        <v>10</v>
      </c>
      <c r="E161" s="78"/>
      <c r="F161" s="78"/>
      <c r="G161" s="78"/>
      <c r="H161" s="78"/>
    </row>
    <row r="162" spans="1:8" ht="54" customHeight="1" x14ac:dyDescent="0.25">
      <c r="A162" s="69"/>
      <c r="B162" s="58"/>
      <c r="C162" s="58"/>
      <c r="D162" s="11" t="s">
        <v>87</v>
      </c>
      <c r="E162" s="78"/>
      <c r="F162" s="78"/>
      <c r="G162" s="78"/>
      <c r="H162" s="78"/>
    </row>
    <row r="163" spans="1:8" ht="21" customHeight="1" x14ac:dyDescent="0.25">
      <c r="A163" s="69"/>
      <c r="B163" s="58"/>
      <c r="C163" s="58"/>
      <c r="D163" s="14" t="s">
        <v>12</v>
      </c>
      <c r="E163" s="78"/>
      <c r="F163" s="78"/>
      <c r="G163" s="78"/>
      <c r="H163" s="78"/>
    </row>
    <row r="164" spans="1:8" ht="21" customHeight="1" x14ac:dyDescent="0.25">
      <c r="A164" s="69"/>
      <c r="B164" s="58"/>
      <c r="C164" s="58"/>
      <c r="D164" s="48" t="s">
        <v>85</v>
      </c>
      <c r="E164" s="78"/>
      <c r="F164" s="78"/>
      <c r="G164" s="78"/>
      <c r="H164" s="78"/>
    </row>
    <row r="165" spans="1:8" ht="39.75" customHeight="1" x14ac:dyDescent="0.25">
      <c r="A165" s="69"/>
      <c r="B165" s="26" t="s">
        <v>88</v>
      </c>
      <c r="C165" s="26" t="s">
        <v>269</v>
      </c>
      <c r="D165" s="11" t="s">
        <v>89</v>
      </c>
      <c r="E165" s="78">
        <v>531876.4</v>
      </c>
      <c r="F165" s="78">
        <v>531876.4</v>
      </c>
      <c r="G165" s="78">
        <v>530629.30000000005</v>
      </c>
      <c r="H165" s="78">
        <f>G165/F165%</f>
        <v>99.765528231747084</v>
      </c>
    </row>
    <row r="166" spans="1:8" ht="21.75" customHeight="1" x14ac:dyDescent="0.25">
      <c r="A166" s="69"/>
      <c r="B166" s="58"/>
      <c r="C166" s="58"/>
      <c r="D166" s="14" t="s">
        <v>10</v>
      </c>
      <c r="E166" s="78"/>
      <c r="F166" s="78"/>
      <c r="G166" s="78"/>
      <c r="H166" s="78"/>
    </row>
    <row r="167" spans="1:8" ht="43.5" customHeight="1" x14ac:dyDescent="0.25">
      <c r="A167" s="69"/>
      <c r="B167" s="58"/>
      <c r="C167" s="58"/>
      <c r="D167" s="48" t="s">
        <v>90</v>
      </c>
      <c r="E167" s="78"/>
      <c r="F167" s="78"/>
      <c r="G167" s="78"/>
      <c r="H167" s="78"/>
    </row>
    <row r="168" spans="1:8" ht="19.5" customHeight="1" x14ac:dyDescent="0.25">
      <c r="A168" s="69"/>
      <c r="B168" s="58"/>
      <c r="C168" s="58"/>
      <c r="D168" s="23" t="s">
        <v>12</v>
      </c>
      <c r="E168" s="78"/>
      <c r="F168" s="78"/>
      <c r="G168" s="78"/>
      <c r="H168" s="78"/>
    </row>
    <row r="169" spans="1:8" ht="42.75" customHeight="1" x14ac:dyDescent="0.25">
      <c r="A169" s="69"/>
      <c r="B169" s="58"/>
      <c r="C169" s="58"/>
      <c r="D169" s="48" t="s">
        <v>304</v>
      </c>
      <c r="E169" s="78"/>
      <c r="F169" s="78"/>
      <c r="G169" s="78"/>
      <c r="H169" s="78"/>
    </row>
    <row r="170" spans="1:8" ht="21" customHeight="1" x14ac:dyDescent="0.25">
      <c r="A170" s="69"/>
      <c r="B170" s="26" t="s">
        <v>91</v>
      </c>
      <c r="C170" s="26" t="s">
        <v>212</v>
      </c>
      <c r="D170" s="48" t="s">
        <v>92</v>
      </c>
      <c r="E170" s="78">
        <v>138988.70000000001</v>
      </c>
      <c r="F170" s="78">
        <v>138988.70000000001</v>
      </c>
      <c r="G170" s="78">
        <v>138988.70000000001</v>
      </c>
      <c r="H170" s="78">
        <f>G170/F170%</f>
        <v>100</v>
      </c>
    </row>
    <row r="171" spans="1:8" ht="21" customHeight="1" x14ac:dyDescent="0.25">
      <c r="A171" s="69"/>
      <c r="B171" s="58"/>
      <c r="C171" s="58"/>
      <c r="D171" s="14" t="s">
        <v>10</v>
      </c>
      <c r="E171" s="78"/>
      <c r="F171" s="78"/>
      <c r="G171" s="78"/>
      <c r="H171" s="78"/>
    </row>
    <row r="172" spans="1:8" ht="42.75" customHeight="1" x14ac:dyDescent="0.25">
      <c r="A172" s="69"/>
      <c r="B172" s="58"/>
      <c r="C172" s="58"/>
      <c r="D172" s="11" t="s">
        <v>93</v>
      </c>
      <c r="E172" s="78"/>
      <c r="F172" s="78"/>
      <c r="G172" s="78"/>
      <c r="H172" s="78"/>
    </row>
    <row r="173" spans="1:8" ht="21.75" customHeight="1" x14ac:dyDescent="0.25">
      <c r="A173" s="69"/>
      <c r="B173" s="58"/>
      <c r="C173" s="58"/>
      <c r="D173" s="14" t="s">
        <v>12</v>
      </c>
      <c r="E173" s="78"/>
      <c r="F173" s="78"/>
      <c r="G173" s="78"/>
      <c r="H173" s="78"/>
    </row>
    <row r="174" spans="1:8" ht="21.75" customHeight="1" x14ac:dyDescent="0.25">
      <c r="A174" s="69"/>
      <c r="B174" s="58"/>
      <c r="C174" s="58"/>
      <c r="D174" s="48" t="s">
        <v>94</v>
      </c>
      <c r="E174" s="78"/>
      <c r="F174" s="78"/>
      <c r="G174" s="78"/>
      <c r="H174" s="78"/>
    </row>
    <row r="175" spans="1:8" ht="21.75" customHeight="1" x14ac:dyDescent="0.25">
      <c r="A175" s="71"/>
      <c r="B175" s="52"/>
      <c r="C175" s="52"/>
      <c r="D175" s="8" t="s">
        <v>203</v>
      </c>
      <c r="E175" s="78"/>
      <c r="F175" s="78"/>
      <c r="G175" s="78"/>
      <c r="H175" s="78"/>
    </row>
    <row r="176" spans="1:8" ht="54" customHeight="1" x14ac:dyDescent="0.25">
      <c r="A176" s="57">
        <v>1099</v>
      </c>
      <c r="B176" s="58" t="s">
        <v>123</v>
      </c>
      <c r="C176" s="49" t="s">
        <v>212</v>
      </c>
      <c r="D176" s="8" t="s">
        <v>204</v>
      </c>
      <c r="E176" s="78">
        <v>45820</v>
      </c>
      <c r="F176" s="78">
        <v>45820</v>
      </c>
      <c r="G176" s="78">
        <v>0</v>
      </c>
      <c r="H176" s="78">
        <f>G176/F176%</f>
        <v>0</v>
      </c>
    </row>
    <row r="177" spans="1:10" ht="20.25" customHeight="1" x14ac:dyDescent="0.25">
      <c r="A177" s="96"/>
      <c r="B177" s="26"/>
      <c r="C177" s="26"/>
      <c r="D177" s="9" t="s">
        <v>207</v>
      </c>
      <c r="E177" s="78"/>
      <c r="F177" s="78"/>
      <c r="G177" s="78"/>
      <c r="H177" s="78"/>
    </row>
    <row r="178" spans="1:10" ht="48.75" customHeight="1" x14ac:dyDescent="0.25">
      <c r="A178" s="93"/>
      <c r="B178" s="58"/>
      <c r="C178" s="58"/>
      <c r="D178" s="11" t="s">
        <v>205</v>
      </c>
      <c r="E178" s="78"/>
      <c r="F178" s="78"/>
      <c r="G178" s="78"/>
      <c r="H178" s="78"/>
    </row>
    <row r="179" spans="1:10" ht="30.75" customHeight="1" x14ac:dyDescent="0.25">
      <c r="A179" s="93"/>
      <c r="B179" s="58"/>
      <c r="C179" s="58"/>
      <c r="D179" s="9" t="s">
        <v>12</v>
      </c>
      <c r="E179" s="78"/>
      <c r="F179" s="78"/>
      <c r="G179" s="78"/>
      <c r="H179" s="78"/>
    </row>
    <row r="180" spans="1:10" ht="21.75" customHeight="1" x14ac:dyDescent="0.25">
      <c r="A180" s="93"/>
      <c r="B180" s="58"/>
      <c r="C180" s="58"/>
      <c r="D180" s="8" t="s">
        <v>206</v>
      </c>
      <c r="E180" s="78"/>
      <c r="F180" s="78"/>
      <c r="G180" s="78"/>
      <c r="H180" s="78"/>
    </row>
    <row r="181" spans="1:10" ht="21.75" customHeight="1" x14ac:dyDescent="0.25">
      <c r="A181" s="93"/>
      <c r="B181" s="58"/>
      <c r="C181" s="58"/>
      <c r="D181" s="13" t="s">
        <v>2</v>
      </c>
      <c r="E181" s="78"/>
      <c r="F181" s="78"/>
      <c r="G181" s="78"/>
      <c r="H181" s="78"/>
    </row>
    <row r="182" spans="1:10" ht="21.75" customHeight="1" x14ac:dyDescent="0.25">
      <c r="A182" s="94"/>
      <c r="B182" s="66"/>
      <c r="C182" s="66"/>
      <c r="D182" s="8" t="s">
        <v>203</v>
      </c>
      <c r="E182" s="78"/>
      <c r="F182" s="78"/>
      <c r="G182" s="78"/>
      <c r="H182" s="78"/>
    </row>
    <row r="183" spans="1:10" ht="44.25" customHeight="1" x14ac:dyDescent="0.25">
      <c r="A183" s="57">
        <v>1110</v>
      </c>
      <c r="B183" s="57" t="s">
        <v>127</v>
      </c>
      <c r="C183" s="48" t="s">
        <v>213</v>
      </c>
      <c r="D183" s="8" t="s">
        <v>208</v>
      </c>
      <c r="E183" s="78">
        <v>11520</v>
      </c>
      <c r="F183" s="78">
        <v>11520</v>
      </c>
      <c r="G183" s="78">
        <v>9953.7999999999993</v>
      </c>
      <c r="H183" s="78">
        <f>G183/F183%</f>
        <v>86.404513888888886</v>
      </c>
    </row>
    <row r="184" spans="1:10" ht="21.75" customHeight="1" x14ac:dyDescent="0.25">
      <c r="A184" s="91"/>
      <c r="B184" s="58"/>
      <c r="C184" s="58"/>
      <c r="D184" s="9" t="s">
        <v>207</v>
      </c>
      <c r="E184" s="78"/>
      <c r="F184" s="78"/>
      <c r="G184" s="78"/>
      <c r="H184" s="78"/>
    </row>
    <row r="185" spans="1:10" ht="69.75" customHeight="1" x14ac:dyDescent="0.25">
      <c r="A185" s="91"/>
      <c r="B185" s="58"/>
      <c r="C185" s="58"/>
      <c r="D185" s="11" t="s">
        <v>209</v>
      </c>
      <c r="E185" s="78"/>
      <c r="F185" s="78"/>
      <c r="G185" s="78"/>
      <c r="H185" s="78"/>
    </row>
    <row r="186" spans="1:10" ht="23.45" customHeight="1" x14ac:dyDescent="0.25">
      <c r="A186" s="91"/>
      <c r="B186" s="58"/>
      <c r="C186" s="58"/>
      <c r="D186" s="9" t="s">
        <v>12</v>
      </c>
      <c r="E186" s="78"/>
      <c r="F186" s="78"/>
      <c r="G186" s="78"/>
      <c r="H186" s="78"/>
      <c r="J186" s="27"/>
    </row>
    <row r="187" spans="1:10" ht="25.5" customHeight="1" x14ac:dyDescent="0.25">
      <c r="A187" s="95"/>
      <c r="B187" s="58"/>
      <c r="C187" s="58"/>
      <c r="D187" s="8" t="s">
        <v>206</v>
      </c>
      <c r="E187" s="78"/>
      <c r="F187" s="78"/>
      <c r="G187" s="78"/>
      <c r="H187" s="78"/>
    </row>
    <row r="188" spans="1:10" ht="22.15" customHeight="1" x14ac:dyDescent="0.25">
      <c r="A188" s="57">
        <v>1142</v>
      </c>
      <c r="B188" s="10"/>
      <c r="C188" s="10"/>
      <c r="D188" s="13" t="s">
        <v>2</v>
      </c>
      <c r="E188" s="78"/>
      <c r="F188" s="78"/>
      <c r="G188" s="78"/>
      <c r="H188" s="78"/>
    </row>
    <row r="189" spans="1:10" ht="37.5" customHeight="1" x14ac:dyDescent="0.25">
      <c r="A189" s="77"/>
      <c r="B189" s="26"/>
      <c r="C189" s="26"/>
      <c r="D189" s="13" t="s">
        <v>215</v>
      </c>
      <c r="E189" s="78">
        <f>E195+E200+E210+E215+E220+E225+E230+E235+E240+E245+E248+E205</f>
        <v>4092994</v>
      </c>
      <c r="F189" s="78">
        <f>F195+F200+F210+F215+F220+F225+F230+F235+F240+F245+F248</f>
        <v>3685894</v>
      </c>
      <c r="G189" s="78">
        <f>G195+G200+G210+G215+G220+G225+G230+G235+G240+G245+G248</f>
        <v>3552885.1100000003</v>
      </c>
      <c r="H189" s="78">
        <f>G189/F189%</f>
        <v>96.391407620512155</v>
      </c>
    </row>
    <row r="190" spans="1:10" ht="24" customHeight="1" x14ac:dyDescent="0.25">
      <c r="A190" s="69"/>
      <c r="B190" s="58"/>
      <c r="C190" s="58"/>
      <c r="D190" s="14" t="s">
        <v>17</v>
      </c>
      <c r="E190" s="78"/>
      <c r="F190" s="78"/>
      <c r="G190" s="78"/>
      <c r="H190" s="78"/>
    </row>
    <row r="191" spans="1:10" ht="90.75" customHeight="1" x14ac:dyDescent="0.25">
      <c r="A191" s="69"/>
      <c r="B191" s="58"/>
      <c r="C191" s="58"/>
      <c r="D191" s="11" t="s">
        <v>95</v>
      </c>
      <c r="E191" s="78"/>
      <c r="F191" s="78"/>
      <c r="G191" s="78"/>
      <c r="H191" s="78"/>
    </row>
    <row r="192" spans="1:10" ht="24" customHeight="1" x14ac:dyDescent="0.25">
      <c r="A192" s="69"/>
      <c r="B192" s="58"/>
      <c r="C192" s="58"/>
      <c r="D192" s="14" t="s">
        <v>5</v>
      </c>
      <c r="E192" s="78"/>
      <c r="F192" s="78"/>
      <c r="G192" s="78"/>
      <c r="H192" s="78"/>
    </row>
    <row r="193" spans="1:8" ht="58.5" customHeight="1" x14ac:dyDescent="0.25">
      <c r="A193" s="69"/>
      <c r="B193" s="58"/>
      <c r="C193" s="58"/>
      <c r="D193" s="48" t="s">
        <v>96</v>
      </c>
      <c r="E193" s="78"/>
      <c r="F193" s="78"/>
      <c r="G193" s="78"/>
      <c r="H193" s="78"/>
    </row>
    <row r="194" spans="1:8" ht="21.75" customHeight="1" x14ac:dyDescent="0.25">
      <c r="A194" s="69"/>
      <c r="B194" s="66"/>
      <c r="C194" s="66"/>
      <c r="D194" s="48" t="s">
        <v>7</v>
      </c>
      <c r="E194" s="78"/>
      <c r="F194" s="78"/>
      <c r="G194" s="78"/>
      <c r="H194" s="78"/>
    </row>
    <row r="195" spans="1:8" ht="21.75" customHeight="1" x14ac:dyDescent="0.25">
      <c r="A195" s="69"/>
      <c r="B195" s="58" t="s">
        <v>20</v>
      </c>
      <c r="C195" s="26" t="s">
        <v>217</v>
      </c>
      <c r="D195" s="48" t="s">
        <v>97</v>
      </c>
      <c r="E195" s="78">
        <v>514562.9</v>
      </c>
      <c r="F195" s="78">
        <v>665062.9</v>
      </c>
      <c r="G195" s="78">
        <v>664982.19999999995</v>
      </c>
      <c r="H195" s="78">
        <f>G195/F195%</f>
        <v>99.987865809384346</v>
      </c>
    </row>
    <row r="196" spans="1:8" ht="21.75" customHeight="1" x14ac:dyDescent="0.25">
      <c r="A196" s="69"/>
      <c r="B196" s="58"/>
      <c r="C196" s="58"/>
      <c r="D196" s="14" t="s">
        <v>10</v>
      </c>
      <c r="E196" s="78"/>
      <c r="F196" s="78"/>
      <c r="G196" s="78"/>
      <c r="H196" s="78"/>
    </row>
    <row r="197" spans="1:8" ht="45.75" customHeight="1" x14ac:dyDescent="0.25">
      <c r="A197" s="69"/>
      <c r="B197" s="58"/>
      <c r="C197" s="58"/>
      <c r="D197" s="11" t="s">
        <v>98</v>
      </c>
      <c r="E197" s="78"/>
      <c r="F197" s="78"/>
      <c r="G197" s="78"/>
      <c r="H197" s="78"/>
    </row>
    <row r="198" spans="1:8" ht="24" customHeight="1" x14ac:dyDescent="0.25">
      <c r="A198" s="69"/>
      <c r="B198" s="58"/>
      <c r="C198" s="58"/>
      <c r="D198" s="48" t="s">
        <v>12</v>
      </c>
      <c r="E198" s="78"/>
      <c r="F198" s="78"/>
      <c r="G198" s="78"/>
      <c r="H198" s="78"/>
    </row>
    <row r="199" spans="1:8" ht="34.5" customHeight="1" x14ac:dyDescent="0.25">
      <c r="A199" s="69"/>
      <c r="B199" s="57"/>
      <c r="C199" s="57"/>
      <c r="D199" s="48" t="s">
        <v>99</v>
      </c>
      <c r="E199" s="78"/>
      <c r="F199" s="78"/>
      <c r="G199" s="78"/>
      <c r="H199" s="78"/>
    </row>
    <row r="200" spans="1:8" ht="48" customHeight="1" x14ac:dyDescent="0.25">
      <c r="A200" s="69"/>
      <c r="B200" s="26" t="s">
        <v>23</v>
      </c>
      <c r="C200" s="26" t="s">
        <v>217</v>
      </c>
      <c r="D200" s="11" t="s">
        <v>100</v>
      </c>
      <c r="E200" s="78">
        <v>236489.7</v>
      </c>
      <c r="F200" s="78">
        <v>236489.7</v>
      </c>
      <c r="G200" s="78">
        <v>236293.95</v>
      </c>
      <c r="H200" s="78">
        <f>G200/F200%</f>
        <v>99.917226839054734</v>
      </c>
    </row>
    <row r="201" spans="1:8" ht="20.25" customHeight="1" x14ac:dyDescent="0.25">
      <c r="A201" s="69"/>
      <c r="B201" s="58"/>
      <c r="C201" s="58"/>
      <c r="D201" s="14" t="s">
        <v>10</v>
      </c>
      <c r="E201" s="78"/>
      <c r="F201" s="78"/>
      <c r="G201" s="78"/>
      <c r="H201" s="78"/>
    </row>
    <row r="202" spans="1:8" ht="97.5" customHeight="1" x14ac:dyDescent="0.25">
      <c r="A202" s="69"/>
      <c r="B202" s="58"/>
      <c r="C202" s="58"/>
      <c r="D202" s="11" t="s">
        <v>101</v>
      </c>
      <c r="E202" s="78"/>
      <c r="F202" s="78"/>
      <c r="G202" s="78"/>
      <c r="H202" s="78"/>
    </row>
    <row r="203" spans="1:8" ht="23.25" customHeight="1" x14ac:dyDescent="0.25">
      <c r="A203" s="69"/>
      <c r="B203" s="58"/>
      <c r="C203" s="58"/>
      <c r="D203" s="14" t="s">
        <v>12</v>
      </c>
      <c r="E203" s="78"/>
      <c r="F203" s="78"/>
      <c r="G203" s="78"/>
      <c r="H203" s="78"/>
    </row>
    <row r="204" spans="1:8" ht="60" customHeight="1" x14ac:dyDescent="0.25">
      <c r="A204" s="69"/>
      <c r="B204" s="57"/>
      <c r="C204" s="57"/>
      <c r="D204" s="11" t="s">
        <v>102</v>
      </c>
      <c r="E204" s="78"/>
      <c r="F204" s="78"/>
      <c r="G204" s="78"/>
      <c r="H204" s="78"/>
    </row>
    <row r="205" spans="1:8" ht="42" customHeight="1" x14ac:dyDescent="0.25">
      <c r="A205" s="69"/>
      <c r="B205" s="26" t="s">
        <v>24</v>
      </c>
      <c r="C205" s="26" t="s">
        <v>217</v>
      </c>
      <c r="D205" s="48" t="s">
        <v>194</v>
      </c>
      <c r="E205" s="78">
        <v>36000</v>
      </c>
      <c r="F205" s="78">
        <v>36000</v>
      </c>
      <c r="G205" s="78">
        <v>5996.14</v>
      </c>
      <c r="H205" s="78">
        <f>G205/F205%</f>
        <v>16.655944444444444</v>
      </c>
    </row>
    <row r="206" spans="1:8" ht="21" customHeight="1" x14ac:dyDescent="0.25">
      <c r="A206" s="69"/>
      <c r="B206" s="58"/>
      <c r="C206" s="58"/>
      <c r="D206" s="14" t="s">
        <v>10</v>
      </c>
      <c r="E206" s="78"/>
      <c r="F206" s="78"/>
      <c r="G206" s="78"/>
      <c r="H206" s="78"/>
    </row>
    <row r="207" spans="1:8" ht="61.5" customHeight="1" x14ac:dyDescent="0.25">
      <c r="A207" s="69"/>
      <c r="B207" s="58"/>
      <c r="C207" s="58"/>
      <c r="D207" s="11" t="s">
        <v>195</v>
      </c>
      <c r="E207" s="78"/>
      <c r="F207" s="78"/>
      <c r="G207" s="78"/>
      <c r="H207" s="78"/>
    </row>
    <row r="208" spans="1:8" ht="21" customHeight="1" x14ac:dyDescent="0.25">
      <c r="A208" s="69"/>
      <c r="B208" s="58"/>
      <c r="C208" s="58"/>
      <c r="D208" s="14" t="s">
        <v>12</v>
      </c>
      <c r="E208" s="78"/>
      <c r="F208" s="78"/>
      <c r="G208" s="78"/>
      <c r="H208" s="78"/>
    </row>
    <row r="209" spans="1:8" ht="45" customHeight="1" x14ac:dyDescent="0.25">
      <c r="A209" s="69"/>
      <c r="B209" s="57"/>
      <c r="C209" s="57"/>
      <c r="D209" s="48" t="s">
        <v>196</v>
      </c>
      <c r="E209" s="78"/>
      <c r="F209" s="78"/>
      <c r="G209" s="78"/>
      <c r="H209" s="78"/>
    </row>
    <row r="210" spans="1:8" ht="20.25" customHeight="1" x14ac:dyDescent="0.25">
      <c r="A210" s="69"/>
      <c r="B210" s="26" t="s">
        <v>45</v>
      </c>
      <c r="C210" s="26" t="s">
        <v>217</v>
      </c>
      <c r="D210" s="48" t="s">
        <v>103</v>
      </c>
      <c r="E210" s="78">
        <v>387458.1</v>
      </c>
      <c r="F210" s="78">
        <v>396958.1</v>
      </c>
      <c r="G210" s="78">
        <v>396958.1</v>
      </c>
      <c r="H210" s="78">
        <f>G210/F210%</f>
        <v>100</v>
      </c>
    </row>
    <row r="211" spans="1:8" ht="20.25" customHeight="1" x14ac:dyDescent="0.25">
      <c r="A211" s="69"/>
      <c r="B211" s="58"/>
      <c r="C211" s="58"/>
      <c r="D211" s="14" t="s">
        <v>10</v>
      </c>
      <c r="E211" s="78"/>
      <c r="F211" s="78"/>
      <c r="G211" s="78"/>
      <c r="H211" s="78"/>
    </row>
    <row r="212" spans="1:8" ht="63.75" customHeight="1" x14ac:dyDescent="0.25">
      <c r="A212" s="69"/>
      <c r="B212" s="58"/>
      <c r="C212" s="58"/>
      <c r="D212" s="11" t="s">
        <v>104</v>
      </c>
      <c r="E212" s="78"/>
      <c r="F212" s="78"/>
      <c r="G212" s="78"/>
      <c r="H212" s="78"/>
    </row>
    <row r="213" spans="1:8" ht="20.25" customHeight="1" x14ac:dyDescent="0.25">
      <c r="A213" s="69"/>
      <c r="B213" s="58"/>
      <c r="C213" s="58"/>
      <c r="D213" s="14" t="s">
        <v>12</v>
      </c>
      <c r="E213" s="78"/>
      <c r="F213" s="78"/>
      <c r="G213" s="78"/>
      <c r="H213" s="78"/>
    </row>
    <row r="214" spans="1:8" ht="20.25" customHeight="1" x14ac:dyDescent="0.25">
      <c r="A214" s="69"/>
      <c r="B214" s="57"/>
      <c r="C214" s="57"/>
      <c r="D214" s="48" t="s">
        <v>105</v>
      </c>
      <c r="E214" s="78"/>
      <c r="F214" s="78"/>
      <c r="G214" s="78"/>
      <c r="H214" s="78"/>
    </row>
    <row r="215" spans="1:8" ht="20.25" customHeight="1" x14ac:dyDescent="0.25">
      <c r="A215" s="69"/>
      <c r="B215" s="26" t="s">
        <v>25</v>
      </c>
      <c r="C215" s="26" t="s">
        <v>217</v>
      </c>
      <c r="D215" s="48" t="s">
        <v>106</v>
      </c>
      <c r="E215" s="78">
        <v>53226.7</v>
      </c>
      <c r="F215" s="78">
        <v>56226.7</v>
      </c>
      <c r="G215" s="78">
        <v>56226.7</v>
      </c>
      <c r="H215" s="78">
        <f>G215/F215%</f>
        <v>100</v>
      </c>
    </row>
    <row r="216" spans="1:8" ht="20.25" customHeight="1" x14ac:dyDescent="0.25">
      <c r="A216" s="69"/>
      <c r="B216" s="58"/>
      <c r="C216" s="58"/>
      <c r="D216" s="14" t="s">
        <v>10</v>
      </c>
      <c r="E216" s="78"/>
      <c r="F216" s="78"/>
      <c r="G216" s="78"/>
      <c r="H216" s="78"/>
    </row>
    <row r="217" spans="1:8" ht="51" customHeight="1" x14ac:dyDescent="0.25">
      <c r="A217" s="69"/>
      <c r="B217" s="58"/>
      <c r="C217" s="58"/>
      <c r="D217" s="11" t="s">
        <v>107</v>
      </c>
      <c r="E217" s="78"/>
      <c r="F217" s="78"/>
      <c r="G217" s="78"/>
      <c r="H217" s="78"/>
    </row>
    <row r="218" spans="1:8" ht="21.75" customHeight="1" x14ac:dyDescent="0.25">
      <c r="A218" s="69"/>
      <c r="B218" s="58"/>
      <c r="C218" s="58"/>
      <c r="D218" s="14" t="s">
        <v>12</v>
      </c>
      <c r="E218" s="78"/>
      <c r="F218" s="78"/>
      <c r="G218" s="78"/>
      <c r="H218" s="78"/>
    </row>
    <row r="219" spans="1:8" ht="21.75" customHeight="1" x14ac:dyDescent="0.25">
      <c r="A219" s="69"/>
      <c r="B219" s="57"/>
      <c r="C219" s="57"/>
      <c r="D219" s="48" t="s">
        <v>275</v>
      </c>
      <c r="E219" s="78"/>
      <c r="F219" s="78"/>
      <c r="G219" s="78"/>
      <c r="H219" s="78"/>
    </row>
    <row r="220" spans="1:8" ht="54" customHeight="1" x14ac:dyDescent="0.25">
      <c r="A220" s="69"/>
      <c r="B220" s="26" t="s">
        <v>29</v>
      </c>
      <c r="C220" s="26" t="s">
        <v>217</v>
      </c>
      <c r="D220" s="1" t="s">
        <v>108</v>
      </c>
      <c r="E220" s="78">
        <v>40229.9</v>
      </c>
      <c r="F220" s="78">
        <v>10729.9</v>
      </c>
      <c r="G220" s="78">
        <v>8071.55</v>
      </c>
      <c r="H220" s="78">
        <f>G220/F220%</f>
        <v>75.22483900129545</v>
      </c>
    </row>
    <row r="221" spans="1:8" ht="23.25" customHeight="1" x14ac:dyDescent="0.25">
      <c r="A221" s="69"/>
      <c r="B221" s="58"/>
      <c r="C221" s="58"/>
      <c r="D221" s="2" t="s">
        <v>10</v>
      </c>
      <c r="E221" s="78"/>
      <c r="F221" s="78"/>
      <c r="G221" s="78"/>
      <c r="H221" s="78"/>
    </row>
    <row r="222" spans="1:8" ht="68.25" customHeight="1" x14ac:dyDescent="0.25">
      <c r="A222" s="69"/>
      <c r="B222" s="58"/>
      <c r="C222" s="58"/>
      <c r="D222" s="1" t="s">
        <v>109</v>
      </c>
      <c r="E222" s="78"/>
      <c r="F222" s="78"/>
      <c r="G222" s="78"/>
      <c r="H222" s="78"/>
    </row>
    <row r="223" spans="1:8" ht="27.75" customHeight="1" x14ac:dyDescent="0.25">
      <c r="A223" s="69"/>
      <c r="B223" s="58"/>
      <c r="C223" s="58"/>
      <c r="D223" s="2" t="s">
        <v>12</v>
      </c>
      <c r="E223" s="78"/>
      <c r="F223" s="78"/>
      <c r="G223" s="78"/>
      <c r="H223" s="78"/>
    </row>
    <row r="224" spans="1:8" ht="39" customHeight="1" x14ac:dyDescent="0.25">
      <c r="A224" s="69"/>
      <c r="B224" s="57"/>
      <c r="C224" s="57"/>
      <c r="D224" s="1" t="s">
        <v>110</v>
      </c>
      <c r="E224" s="78"/>
      <c r="F224" s="78"/>
      <c r="G224" s="78"/>
      <c r="H224" s="78"/>
    </row>
    <row r="225" spans="1:8" ht="42" customHeight="1" x14ac:dyDescent="0.25">
      <c r="A225" s="69"/>
      <c r="B225" s="26" t="s">
        <v>33</v>
      </c>
      <c r="C225" s="26" t="s">
        <v>217</v>
      </c>
      <c r="D225" s="1" t="s">
        <v>111</v>
      </c>
      <c r="E225" s="78">
        <v>81811</v>
      </c>
      <c r="F225" s="78">
        <v>98811</v>
      </c>
      <c r="G225" s="78">
        <v>98811</v>
      </c>
      <c r="H225" s="78">
        <f>G225/F225%</f>
        <v>100</v>
      </c>
    </row>
    <row r="226" spans="1:8" ht="25.5" customHeight="1" x14ac:dyDescent="0.25">
      <c r="A226" s="69"/>
      <c r="B226" s="58"/>
      <c r="C226" s="58"/>
      <c r="D226" s="2" t="s">
        <v>10</v>
      </c>
      <c r="E226" s="78"/>
      <c r="F226" s="78"/>
      <c r="G226" s="78"/>
      <c r="H226" s="78"/>
    </row>
    <row r="227" spans="1:8" ht="40.5" customHeight="1" x14ac:dyDescent="0.25">
      <c r="A227" s="69"/>
      <c r="B227" s="58"/>
      <c r="C227" s="58"/>
      <c r="D227" s="1" t="s">
        <v>112</v>
      </c>
      <c r="E227" s="78"/>
      <c r="F227" s="78"/>
      <c r="G227" s="78"/>
      <c r="H227" s="78"/>
    </row>
    <row r="228" spans="1:8" ht="19.5" customHeight="1" x14ac:dyDescent="0.25">
      <c r="A228" s="69"/>
      <c r="B228" s="58"/>
      <c r="C228" s="58"/>
      <c r="D228" s="2" t="s">
        <v>12</v>
      </c>
      <c r="E228" s="78"/>
      <c r="F228" s="78"/>
      <c r="G228" s="78"/>
      <c r="H228" s="78"/>
    </row>
    <row r="229" spans="1:8" ht="39.75" customHeight="1" x14ac:dyDescent="0.25">
      <c r="A229" s="69"/>
      <c r="B229" s="57"/>
      <c r="C229" s="57"/>
      <c r="D229" s="1" t="s">
        <v>113</v>
      </c>
      <c r="E229" s="78"/>
      <c r="F229" s="78"/>
      <c r="G229" s="78"/>
      <c r="H229" s="78"/>
    </row>
    <row r="230" spans="1:8" ht="42" customHeight="1" x14ac:dyDescent="0.25">
      <c r="A230" s="69"/>
      <c r="B230" s="26" t="s">
        <v>76</v>
      </c>
      <c r="C230" s="26" t="s">
        <v>217</v>
      </c>
      <c r="D230" s="1" t="s">
        <v>114</v>
      </c>
      <c r="E230" s="78">
        <v>62076.800000000003</v>
      </c>
      <c r="F230" s="78">
        <v>62076.800000000003</v>
      </c>
      <c r="G230" s="78">
        <v>62076.800000000003</v>
      </c>
      <c r="H230" s="78">
        <f>G230/F230%</f>
        <v>100</v>
      </c>
    </row>
    <row r="231" spans="1:8" ht="22.5" customHeight="1" x14ac:dyDescent="0.25">
      <c r="A231" s="69"/>
      <c r="B231" s="58"/>
      <c r="C231" s="58"/>
      <c r="D231" s="2" t="s">
        <v>10</v>
      </c>
      <c r="E231" s="78"/>
      <c r="F231" s="78"/>
      <c r="G231" s="78"/>
      <c r="H231" s="78"/>
    </row>
    <row r="232" spans="1:8" ht="39.75" customHeight="1" x14ac:dyDescent="0.25">
      <c r="A232" s="69"/>
      <c r="B232" s="58"/>
      <c r="C232" s="58"/>
      <c r="D232" s="1" t="s">
        <v>115</v>
      </c>
      <c r="E232" s="78"/>
      <c r="F232" s="78"/>
      <c r="G232" s="78"/>
      <c r="H232" s="78"/>
    </row>
    <row r="233" spans="1:8" ht="20.25" customHeight="1" x14ac:dyDescent="0.25">
      <c r="A233" s="69"/>
      <c r="B233" s="58"/>
      <c r="C233" s="58"/>
      <c r="D233" s="1" t="s">
        <v>273</v>
      </c>
      <c r="E233" s="78"/>
      <c r="F233" s="78"/>
      <c r="G233" s="78"/>
      <c r="H233" s="78"/>
    </row>
    <row r="234" spans="1:8" ht="20.25" customHeight="1" x14ac:dyDescent="0.25">
      <c r="A234" s="69"/>
      <c r="B234" s="57"/>
      <c r="C234" s="57"/>
      <c r="D234" s="1" t="s">
        <v>116</v>
      </c>
      <c r="E234" s="78"/>
      <c r="F234" s="78"/>
      <c r="G234" s="78"/>
      <c r="H234" s="78"/>
    </row>
    <row r="235" spans="1:8" ht="48.75" customHeight="1" x14ac:dyDescent="0.25">
      <c r="A235" s="69"/>
      <c r="B235" s="26" t="s">
        <v>79</v>
      </c>
      <c r="C235" s="26" t="s">
        <v>217</v>
      </c>
      <c r="D235" s="1" t="s">
        <v>117</v>
      </c>
      <c r="E235" s="78">
        <v>59743.6</v>
      </c>
      <c r="F235" s="78">
        <v>59743.6</v>
      </c>
      <c r="G235" s="78">
        <v>59743.6</v>
      </c>
      <c r="H235" s="78">
        <f>G235/F235%</f>
        <v>99.999999999999986</v>
      </c>
    </row>
    <row r="236" spans="1:8" ht="21" customHeight="1" x14ac:dyDescent="0.25">
      <c r="A236" s="69"/>
      <c r="B236" s="58"/>
      <c r="C236" s="58"/>
      <c r="D236" s="2" t="s">
        <v>10</v>
      </c>
      <c r="E236" s="78"/>
      <c r="F236" s="78"/>
      <c r="G236" s="78"/>
      <c r="H236" s="78"/>
    </row>
    <row r="237" spans="1:8" ht="40.5" customHeight="1" x14ac:dyDescent="0.25">
      <c r="A237" s="69"/>
      <c r="B237" s="58"/>
      <c r="C237" s="58"/>
      <c r="D237" s="1" t="s">
        <v>118</v>
      </c>
      <c r="E237" s="78"/>
      <c r="F237" s="78"/>
      <c r="G237" s="78"/>
      <c r="H237" s="78"/>
    </row>
    <row r="238" spans="1:8" ht="22.5" customHeight="1" x14ac:dyDescent="0.25">
      <c r="A238" s="69"/>
      <c r="B238" s="58"/>
      <c r="C238" s="58"/>
      <c r="D238" s="2" t="s">
        <v>12</v>
      </c>
      <c r="E238" s="78"/>
      <c r="F238" s="78"/>
      <c r="G238" s="78"/>
      <c r="H238" s="78"/>
    </row>
    <row r="239" spans="1:8" ht="22.5" customHeight="1" x14ac:dyDescent="0.25">
      <c r="A239" s="69"/>
      <c r="B239" s="57"/>
      <c r="C239" s="57"/>
      <c r="D239" s="1" t="s">
        <v>119</v>
      </c>
      <c r="E239" s="78"/>
      <c r="F239" s="78"/>
      <c r="G239" s="78"/>
      <c r="H239" s="78"/>
    </row>
    <row r="240" spans="1:8" ht="34.5" customHeight="1" x14ac:dyDescent="0.25">
      <c r="A240" s="69"/>
      <c r="B240" s="26" t="s">
        <v>82</v>
      </c>
      <c r="C240" s="26" t="s">
        <v>217</v>
      </c>
      <c r="D240" s="1" t="s">
        <v>120</v>
      </c>
      <c r="E240" s="78">
        <v>20757.8</v>
      </c>
      <c r="F240" s="78">
        <v>20757.8</v>
      </c>
      <c r="G240" s="78">
        <v>20757.8</v>
      </c>
      <c r="H240" s="78">
        <f>G240/F240%</f>
        <v>100</v>
      </c>
    </row>
    <row r="241" spans="1:8" ht="21.75" customHeight="1" x14ac:dyDescent="0.25">
      <c r="A241" s="69"/>
      <c r="B241" s="58"/>
      <c r="C241" s="58"/>
      <c r="D241" s="2" t="s">
        <v>10</v>
      </c>
      <c r="E241" s="78"/>
      <c r="F241" s="78"/>
      <c r="G241" s="78"/>
      <c r="H241" s="78"/>
    </row>
    <row r="242" spans="1:8" ht="87" customHeight="1" x14ac:dyDescent="0.25">
      <c r="A242" s="69"/>
      <c r="B242" s="58"/>
      <c r="C242" s="58"/>
      <c r="D242" s="1" t="s">
        <v>121</v>
      </c>
      <c r="E242" s="78"/>
      <c r="F242" s="78"/>
      <c r="G242" s="78"/>
      <c r="H242" s="78"/>
    </row>
    <row r="243" spans="1:8" ht="22.5" customHeight="1" x14ac:dyDescent="0.25">
      <c r="A243" s="69"/>
      <c r="B243" s="58"/>
      <c r="C243" s="58"/>
      <c r="D243" s="2" t="s">
        <v>12</v>
      </c>
      <c r="E243" s="78"/>
      <c r="F243" s="78"/>
      <c r="G243" s="78"/>
      <c r="H243" s="78"/>
    </row>
    <row r="244" spans="1:8" ht="22.5" customHeight="1" x14ac:dyDescent="0.25">
      <c r="A244" s="69"/>
      <c r="B244" s="57"/>
      <c r="C244" s="57"/>
      <c r="D244" s="1" t="s">
        <v>122</v>
      </c>
      <c r="E244" s="78"/>
      <c r="F244" s="78"/>
      <c r="G244" s="78"/>
      <c r="H244" s="78"/>
    </row>
    <row r="245" spans="1:8" ht="51.75" customHeight="1" x14ac:dyDescent="0.25">
      <c r="A245" s="69"/>
      <c r="B245" s="58" t="s">
        <v>123</v>
      </c>
      <c r="C245" s="26" t="s">
        <v>270</v>
      </c>
      <c r="D245" s="1" t="s">
        <v>124</v>
      </c>
      <c r="E245" s="78">
        <v>2560272.5</v>
      </c>
      <c r="F245" s="78">
        <v>2038672.5</v>
      </c>
      <c r="G245" s="78">
        <v>1920889.23</v>
      </c>
      <c r="H245" s="78">
        <f>G245/F245%</f>
        <v>94.222550703950745</v>
      </c>
    </row>
    <row r="246" spans="1:8" ht="21.75" customHeight="1" x14ac:dyDescent="0.25">
      <c r="A246" s="69"/>
      <c r="B246" s="58"/>
      <c r="C246" s="58"/>
      <c r="D246" s="2" t="s">
        <v>125</v>
      </c>
      <c r="E246" s="78"/>
      <c r="F246" s="78"/>
      <c r="G246" s="78"/>
      <c r="H246" s="78"/>
    </row>
    <row r="247" spans="1:8" s="29" customFormat="1" ht="58.5" customHeight="1" x14ac:dyDescent="0.25">
      <c r="A247" s="69"/>
      <c r="B247" s="58"/>
      <c r="C247" s="58"/>
      <c r="D247" s="8" t="s">
        <v>126</v>
      </c>
      <c r="E247" s="78"/>
      <c r="F247" s="78"/>
      <c r="G247" s="78"/>
      <c r="H247" s="78"/>
    </row>
    <row r="248" spans="1:8" ht="41.25" customHeight="1" x14ac:dyDescent="0.25">
      <c r="A248" s="69"/>
      <c r="B248" s="26" t="s">
        <v>127</v>
      </c>
      <c r="C248" s="26" t="s">
        <v>217</v>
      </c>
      <c r="D248" s="1" t="s">
        <v>128</v>
      </c>
      <c r="E248" s="78">
        <v>40365</v>
      </c>
      <c r="F248" s="78">
        <v>40365</v>
      </c>
      <c r="G248" s="78">
        <v>28074.18</v>
      </c>
      <c r="H248" s="78">
        <f>G248/F248%</f>
        <v>69.550798959494614</v>
      </c>
    </row>
    <row r="249" spans="1:8" ht="21" customHeight="1" x14ac:dyDescent="0.25">
      <c r="A249" s="69"/>
      <c r="B249" s="58"/>
      <c r="C249" s="58"/>
      <c r="D249" s="2" t="s">
        <v>125</v>
      </c>
      <c r="E249" s="78"/>
      <c r="F249" s="78"/>
      <c r="G249" s="78"/>
      <c r="H249" s="78"/>
    </row>
    <row r="250" spans="1:8" ht="43.5" customHeight="1" x14ac:dyDescent="0.25">
      <c r="A250" s="70"/>
      <c r="B250" s="58"/>
      <c r="C250" s="58"/>
      <c r="D250" s="1" t="s">
        <v>129</v>
      </c>
      <c r="E250" s="78"/>
      <c r="F250" s="78"/>
      <c r="G250" s="78"/>
      <c r="H250" s="78"/>
    </row>
    <row r="251" spans="1:8" ht="27.75" customHeight="1" x14ac:dyDescent="0.25">
      <c r="A251" s="57">
        <v>1150</v>
      </c>
      <c r="B251" s="16"/>
      <c r="C251" s="17"/>
      <c r="D251" s="21" t="s">
        <v>2</v>
      </c>
      <c r="E251" s="78"/>
      <c r="F251" s="78"/>
      <c r="G251" s="78"/>
      <c r="H251" s="78"/>
    </row>
    <row r="252" spans="1:8" ht="24.75" customHeight="1" x14ac:dyDescent="0.25">
      <c r="A252" s="77"/>
      <c r="B252" s="92"/>
      <c r="C252" s="87"/>
      <c r="D252" s="22" t="s">
        <v>130</v>
      </c>
      <c r="E252" s="78">
        <f>E258+E263+E268+E273+E278+E283+E288+E293+E298+E303+E308+E313+E318+E323+E328+E333+E338</f>
        <v>38597419.099999994</v>
      </c>
      <c r="F252" s="78">
        <f>F258+F263+F268+F273+F278+F283+F288+F293+F298+F303+F308+F313+F318+F323+F328+F333+F338</f>
        <v>39135719.099999994</v>
      </c>
      <c r="G252" s="78">
        <f>G258+G263+G268+G273+G278+G283+G288+G293+G298+G303+G308+G313+G318+G323+G328+G333+G338</f>
        <v>39012225.25</v>
      </c>
      <c r="H252" s="78">
        <f>G252/F252%</f>
        <v>99.684447218960145</v>
      </c>
    </row>
    <row r="253" spans="1:8" ht="23.25" customHeight="1" x14ac:dyDescent="0.25">
      <c r="A253" s="69"/>
      <c r="B253" s="91"/>
      <c r="C253" s="88"/>
      <c r="D253" s="23" t="s">
        <v>17</v>
      </c>
      <c r="E253" s="78"/>
      <c r="F253" s="78"/>
      <c r="G253" s="78"/>
      <c r="H253" s="78"/>
    </row>
    <row r="254" spans="1:8" ht="69" customHeight="1" x14ac:dyDescent="0.25">
      <c r="A254" s="69"/>
      <c r="B254" s="91"/>
      <c r="C254" s="88"/>
      <c r="D254" s="1" t="s">
        <v>131</v>
      </c>
      <c r="E254" s="78"/>
      <c r="F254" s="78"/>
      <c r="G254" s="78"/>
      <c r="H254" s="78"/>
    </row>
    <row r="255" spans="1:8" ht="20.25" customHeight="1" x14ac:dyDescent="0.25">
      <c r="A255" s="69"/>
      <c r="B255" s="91"/>
      <c r="C255" s="88"/>
      <c r="D255" s="2" t="s">
        <v>5</v>
      </c>
      <c r="E255" s="78"/>
      <c r="F255" s="78"/>
      <c r="G255" s="78"/>
      <c r="H255" s="78"/>
    </row>
    <row r="256" spans="1:8" ht="20.25" customHeight="1" x14ac:dyDescent="0.25">
      <c r="A256" s="69"/>
      <c r="B256" s="91"/>
      <c r="C256" s="88"/>
      <c r="D256" s="1" t="s">
        <v>132</v>
      </c>
      <c r="E256" s="78"/>
      <c r="F256" s="78"/>
      <c r="G256" s="78"/>
      <c r="H256" s="78"/>
    </row>
    <row r="257" spans="1:8" ht="20.25" customHeight="1" x14ac:dyDescent="0.25">
      <c r="A257" s="69"/>
      <c r="B257" s="95"/>
      <c r="C257" s="89"/>
      <c r="D257" s="1" t="s">
        <v>7</v>
      </c>
      <c r="E257" s="78"/>
      <c r="F257" s="78"/>
      <c r="G257" s="78"/>
      <c r="H257" s="78"/>
    </row>
    <row r="258" spans="1:8" ht="20.25" customHeight="1" x14ac:dyDescent="0.25">
      <c r="A258" s="69"/>
      <c r="B258" s="26" t="s">
        <v>20</v>
      </c>
      <c r="C258" s="26" t="s">
        <v>262</v>
      </c>
      <c r="D258" s="1" t="s">
        <v>133</v>
      </c>
      <c r="E258" s="78">
        <v>1908294.4</v>
      </c>
      <c r="F258" s="78">
        <v>2212494.4</v>
      </c>
      <c r="G258" s="78">
        <v>2212399.2200000002</v>
      </c>
      <c r="H258" s="78">
        <f>G258/F258%</f>
        <v>99.995698068207545</v>
      </c>
    </row>
    <row r="259" spans="1:8" ht="20.25" customHeight="1" x14ac:dyDescent="0.25">
      <c r="A259" s="69"/>
      <c r="B259" s="58"/>
      <c r="C259" s="58"/>
      <c r="D259" s="2" t="s">
        <v>10</v>
      </c>
      <c r="E259" s="78"/>
      <c r="F259" s="78"/>
      <c r="G259" s="78"/>
      <c r="H259" s="78"/>
    </row>
    <row r="260" spans="1:8" ht="57" customHeight="1" x14ac:dyDescent="0.25">
      <c r="A260" s="69"/>
      <c r="B260" s="58"/>
      <c r="C260" s="58"/>
      <c r="D260" s="1" t="s">
        <v>134</v>
      </c>
      <c r="E260" s="78"/>
      <c r="F260" s="78"/>
      <c r="G260" s="78"/>
      <c r="H260" s="78"/>
    </row>
    <row r="261" spans="1:8" ht="24" customHeight="1" x14ac:dyDescent="0.25">
      <c r="A261" s="69"/>
      <c r="B261" s="58"/>
      <c r="C261" s="58"/>
      <c r="D261" s="2" t="s">
        <v>12</v>
      </c>
      <c r="E261" s="78"/>
      <c r="F261" s="78"/>
      <c r="G261" s="78"/>
      <c r="H261" s="78"/>
    </row>
    <row r="262" spans="1:8" ht="26.25" customHeight="1" x14ac:dyDescent="0.25">
      <c r="A262" s="69"/>
      <c r="B262" s="57"/>
      <c r="C262" s="57"/>
      <c r="D262" s="1" t="s">
        <v>135</v>
      </c>
      <c r="E262" s="78"/>
      <c r="F262" s="78"/>
      <c r="G262" s="78"/>
      <c r="H262" s="78"/>
    </row>
    <row r="263" spans="1:8" ht="37.5" customHeight="1" x14ac:dyDescent="0.25">
      <c r="A263" s="69"/>
      <c r="B263" s="26" t="s">
        <v>23</v>
      </c>
      <c r="C263" s="26" t="s">
        <v>271</v>
      </c>
      <c r="D263" s="1" t="s">
        <v>136</v>
      </c>
      <c r="E263" s="78">
        <v>1221046.8</v>
      </c>
      <c r="F263" s="78">
        <v>1221046.8</v>
      </c>
      <c r="G263" s="78">
        <v>1220066.78</v>
      </c>
      <c r="H263" s="78">
        <f>G263/F263%</f>
        <v>99.919739358065556</v>
      </c>
    </row>
    <row r="264" spans="1:8" ht="21.75" customHeight="1" x14ac:dyDescent="0.25">
      <c r="A264" s="69"/>
      <c r="B264" s="58"/>
      <c r="C264" s="58"/>
      <c r="D264" s="1" t="s">
        <v>274</v>
      </c>
      <c r="E264" s="78"/>
      <c r="F264" s="78"/>
      <c r="G264" s="78"/>
      <c r="H264" s="78"/>
    </row>
    <row r="265" spans="1:8" ht="54.75" customHeight="1" x14ac:dyDescent="0.25">
      <c r="A265" s="69"/>
      <c r="B265" s="58"/>
      <c r="C265" s="58"/>
      <c r="D265" s="1" t="s">
        <v>137</v>
      </c>
      <c r="E265" s="78"/>
      <c r="F265" s="78"/>
      <c r="G265" s="78"/>
      <c r="H265" s="78"/>
    </row>
    <row r="266" spans="1:8" ht="24.75" customHeight="1" x14ac:dyDescent="0.25">
      <c r="A266" s="69"/>
      <c r="B266" s="58"/>
      <c r="C266" s="58"/>
      <c r="D266" s="2" t="s">
        <v>12</v>
      </c>
      <c r="E266" s="78"/>
      <c r="F266" s="78"/>
      <c r="G266" s="78"/>
      <c r="H266" s="78"/>
    </row>
    <row r="267" spans="1:8" ht="24.75" customHeight="1" x14ac:dyDescent="0.25">
      <c r="A267" s="69"/>
      <c r="B267" s="57"/>
      <c r="C267" s="57"/>
      <c r="D267" s="1" t="s">
        <v>135</v>
      </c>
      <c r="E267" s="78"/>
      <c r="F267" s="78"/>
      <c r="G267" s="78"/>
      <c r="H267" s="78"/>
    </row>
    <row r="268" spans="1:8" ht="38.25" customHeight="1" x14ac:dyDescent="0.25">
      <c r="A268" s="69"/>
      <c r="B268" s="26" t="s">
        <v>24</v>
      </c>
      <c r="C268" s="26" t="s">
        <v>271</v>
      </c>
      <c r="D268" s="1" t="s">
        <v>138</v>
      </c>
      <c r="E268" s="78">
        <v>185709.8</v>
      </c>
      <c r="F268" s="78">
        <v>185709.8</v>
      </c>
      <c r="G268" s="78">
        <v>185644.04</v>
      </c>
      <c r="H268" s="78">
        <f>G268/F268%</f>
        <v>99.964589913941012</v>
      </c>
    </row>
    <row r="269" spans="1:8" ht="24.75" customHeight="1" x14ac:dyDescent="0.25">
      <c r="A269" s="69"/>
      <c r="B269" s="58"/>
      <c r="C269" s="58"/>
      <c r="D269" s="2" t="s">
        <v>10</v>
      </c>
      <c r="E269" s="78"/>
      <c r="F269" s="78"/>
      <c r="G269" s="78"/>
      <c r="H269" s="78"/>
    </row>
    <row r="270" spans="1:8" ht="40.5" customHeight="1" x14ac:dyDescent="0.25">
      <c r="A270" s="69"/>
      <c r="B270" s="58"/>
      <c r="C270" s="58"/>
      <c r="D270" s="1" t="s">
        <v>139</v>
      </c>
      <c r="E270" s="78"/>
      <c r="F270" s="78"/>
      <c r="G270" s="78"/>
      <c r="H270" s="78"/>
    </row>
    <row r="271" spans="1:8" ht="24.75" customHeight="1" x14ac:dyDescent="0.25">
      <c r="A271" s="69"/>
      <c r="B271" s="58"/>
      <c r="C271" s="58"/>
      <c r="D271" s="2" t="s">
        <v>12</v>
      </c>
      <c r="E271" s="78"/>
      <c r="F271" s="78"/>
      <c r="G271" s="78"/>
      <c r="H271" s="78"/>
    </row>
    <row r="272" spans="1:8" ht="21.75" customHeight="1" x14ac:dyDescent="0.25">
      <c r="A272" s="69"/>
      <c r="B272" s="57"/>
      <c r="C272" s="57"/>
      <c r="D272" s="1" t="s">
        <v>135</v>
      </c>
      <c r="E272" s="78"/>
      <c r="F272" s="78"/>
      <c r="G272" s="78"/>
      <c r="H272" s="78"/>
    </row>
    <row r="273" spans="1:8" ht="48.75" customHeight="1" x14ac:dyDescent="0.25">
      <c r="A273" s="69"/>
      <c r="B273" s="26" t="s">
        <v>45</v>
      </c>
      <c r="C273" s="26" t="s">
        <v>271</v>
      </c>
      <c r="D273" s="1" t="s">
        <v>140</v>
      </c>
      <c r="E273" s="78">
        <v>2613416.9</v>
      </c>
      <c r="F273" s="78">
        <v>2727416.9</v>
      </c>
      <c r="G273" s="78">
        <v>2727160.68</v>
      </c>
      <c r="H273" s="78">
        <f>G273/F273%</f>
        <v>99.990605763277344</v>
      </c>
    </row>
    <row r="274" spans="1:8" ht="21.75" customHeight="1" x14ac:dyDescent="0.25">
      <c r="A274" s="69"/>
      <c r="B274" s="58"/>
      <c r="C274" s="58"/>
      <c r="D274" s="2" t="s">
        <v>10</v>
      </c>
      <c r="E274" s="78"/>
      <c r="F274" s="78"/>
      <c r="G274" s="78"/>
      <c r="H274" s="78"/>
    </row>
    <row r="275" spans="1:8" ht="60.75" customHeight="1" x14ac:dyDescent="0.25">
      <c r="A275" s="69"/>
      <c r="B275" s="58"/>
      <c r="C275" s="58"/>
      <c r="D275" s="1" t="s">
        <v>141</v>
      </c>
      <c r="E275" s="78"/>
      <c r="F275" s="78"/>
      <c r="G275" s="78"/>
      <c r="H275" s="78"/>
    </row>
    <row r="276" spans="1:8" ht="21.75" customHeight="1" x14ac:dyDescent="0.25">
      <c r="A276" s="69"/>
      <c r="B276" s="58"/>
      <c r="C276" s="58"/>
      <c r="D276" s="2" t="s">
        <v>12</v>
      </c>
      <c r="E276" s="78"/>
      <c r="F276" s="78"/>
      <c r="G276" s="78"/>
      <c r="H276" s="78"/>
    </row>
    <row r="277" spans="1:8" ht="21.75" customHeight="1" x14ac:dyDescent="0.25">
      <c r="A277" s="69"/>
      <c r="B277" s="57"/>
      <c r="C277" s="57"/>
      <c r="D277" s="1" t="s">
        <v>135</v>
      </c>
      <c r="E277" s="78"/>
      <c r="F277" s="78"/>
      <c r="G277" s="78"/>
      <c r="H277" s="78"/>
    </row>
    <row r="278" spans="1:8" ht="44.25" customHeight="1" x14ac:dyDescent="0.25">
      <c r="A278" s="69"/>
      <c r="B278" s="26" t="s">
        <v>25</v>
      </c>
      <c r="C278" s="26" t="s">
        <v>271</v>
      </c>
      <c r="D278" s="1" t="s">
        <v>142</v>
      </c>
      <c r="E278" s="78">
        <v>1121485.3</v>
      </c>
      <c r="F278" s="78">
        <v>1121485.3</v>
      </c>
      <c r="G278" s="78">
        <v>1120940.32</v>
      </c>
      <c r="H278" s="78">
        <f>G278/F278%</f>
        <v>99.951405515524812</v>
      </c>
    </row>
    <row r="279" spans="1:8" ht="21.75" customHeight="1" x14ac:dyDescent="0.25">
      <c r="A279" s="69"/>
      <c r="B279" s="58"/>
      <c r="C279" s="58"/>
      <c r="D279" s="2" t="s">
        <v>10</v>
      </c>
      <c r="E279" s="78"/>
      <c r="F279" s="78"/>
      <c r="G279" s="78"/>
      <c r="H279" s="78"/>
    </row>
    <row r="280" spans="1:8" ht="67.5" customHeight="1" x14ac:dyDescent="0.25">
      <c r="A280" s="69"/>
      <c r="B280" s="58"/>
      <c r="C280" s="58"/>
      <c r="D280" s="1" t="s">
        <v>143</v>
      </c>
      <c r="E280" s="78"/>
      <c r="F280" s="78"/>
      <c r="G280" s="78"/>
      <c r="H280" s="78"/>
    </row>
    <row r="281" spans="1:8" ht="22.5" customHeight="1" x14ac:dyDescent="0.25">
      <c r="A281" s="69"/>
      <c r="B281" s="58"/>
      <c r="C281" s="58"/>
      <c r="D281" s="2" t="s">
        <v>12</v>
      </c>
      <c r="E281" s="78"/>
      <c r="F281" s="78"/>
      <c r="G281" s="78"/>
      <c r="H281" s="78"/>
    </row>
    <row r="282" spans="1:8" ht="19.5" customHeight="1" x14ac:dyDescent="0.25">
      <c r="A282" s="69"/>
      <c r="B282" s="57"/>
      <c r="C282" s="57"/>
      <c r="D282" s="1" t="s">
        <v>135</v>
      </c>
      <c r="E282" s="78"/>
      <c r="F282" s="78"/>
      <c r="G282" s="78"/>
      <c r="H282" s="78"/>
    </row>
    <row r="283" spans="1:8" ht="22.5" customHeight="1" x14ac:dyDescent="0.25">
      <c r="A283" s="69"/>
      <c r="B283" s="26" t="s">
        <v>29</v>
      </c>
      <c r="C283" s="26" t="s">
        <v>271</v>
      </c>
      <c r="D283" s="1" t="s">
        <v>144</v>
      </c>
      <c r="E283" s="78">
        <v>613346.80000000005</v>
      </c>
      <c r="F283" s="78">
        <v>613346.80000000005</v>
      </c>
      <c r="G283" s="78">
        <v>613072.30000000005</v>
      </c>
      <c r="H283" s="78">
        <f>G283/F283%</f>
        <v>99.955245547869481</v>
      </c>
    </row>
    <row r="284" spans="1:8" ht="24" customHeight="1" x14ac:dyDescent="0.25">
      <c r="A284" s="69"/>
      <c r="B284" s="58"/>
      <c r="C284" s="58"/>
      <c r="D284" s="2" t="s">
        <v>10</v>
      </c>
      <c r="E284" s="78"/>
      <c r="F284" s="78"/>
      <c r="G284" s="78"/>
      <c r="H284" s="78"/>
    </row>
    <row r="285" spans="1:8" ht="51.75" customHeight="1" x14ac:dyDescent="0.25">
      <c r="A285" s="69"/>
      <c r="B285" s="58"/>
      <c r="C285" s="58"/>
      <c r="D285" s="1" t="s">
        <v>145</v>
      </c>
      <c r="E285" s="78"/>
      <c r="F285" s="78"/>
      <c r="G285" s="78"/>
      <c r="H285" s="78"/>
    </row>
    <row r="286" spans="1:8" ht="20.25" customHeight="1" x14ac:dyDescent="0.25">
      <c r="A286" s="69"/>
      <c r="B286" s="58"/>
      <c r="C286" s="58"/>
      <c r="D286" s="2" t="s">
        <v>12</v>
      </c>
      <c r="E286" s="78"/>
      <c r="F286" s="78"/>
      <c r="G286" s="78"/>
      <c r="H286" s="78"/>
    </row>
    <row r="287" spans="1:8" ht="20.25" customHeight="1" x14ac:dyDescent="0.25">
      <c r="A287" s="69"/>
      <c r="B287" s="57"/>
      <c r="C287" s="57"/>
      <c r="D287" s="1" t="s">
        <v>135</v>
      </c>
      <c r="E287" s="78"/>
      <c r="F287" s="78"/>
      <c r="G287" s="78"/>
      <c r="H287" s="78"/>
    </row>
    <row r="288" spans="1:8" ht="20.25" customHeight="1" x14ac:dyDescent="0.25">
      <c r="A288" s="69"/>
      <c r="B288" s="26" t="s">
        <v>33</v>
      </c>
      <c r="C288" s="26" t="s">
        <v>272</v>
      </c>
      <c r="D288" s="1" t="s">
        <v>146</v>
      </c>
      <c r="E288" s="78">
        <v>6922000.7999999998</v>
      </c>
      <c r="F288" s="78">
        <v>6922000.7999999998</v>
      </c>
      <c r="G288" s="78">
        <v>6876900.8600000003</v>
      </c>
      <c r="H288" s="78">
        <f>G288/F288%</f>
        <v>99.348455146090132</v>
      </c>
    </row>
    <row r="289" spans="1:8" ht="20.25" customHeight="1" x14ac:dyDescent="0.25">
      <c r="A289" s="69"/>
      <c r="B289" s="58"/>
      <c r="C289" s="58"/>
      <c r="D289" s="2" t="s">
        <v>10</v>
      </c>
      <c r="E289" s="78"/>
      <c r="F289" s="78"/>
      <c r="G289" s="78"/>
      <c r="H289" s="78"/>
    </row>
    <row r="290" spans="1:8" ht="40.5" x14ac:dyDescent="0.25">
      <c r="A290" s="69"/>
      <c r="B290" s="58"/>
      <c r="C290" s="58"/>
      <c r="D290" s="1" t="s">
        <v>147</v>
      </c>
      <c r="E290" s="78"/>
      <c r="F290" s="78"/>
      <c r="G290" s="78"/>
      <c r="H290" s="78"/>
    </row>
    <row r="291" spans="1:8" ht="18.75" customHeight="1" x14ac:dyDescent="0.25">
      <c r="A291" s="69"/>
      <c r="B291" s="58"/>
      <c r="C291" s="58"/>
      <c r="D291" s="2" t="s">
        <v>12</v>
      </c>
      <c r="E291" s="78"/>
      <c r="F291" s="78"/>
      <c r="G291" s="78"/>
      <c r="H291" s="78"/>
    </row>
    <row r="292" spans="1:8" ht="13.5" x14ac:dyDescent="0.25">
      <c r="A292" s="69"/>
      <c r="B292" s="57"/>
      <c r="C292" s="57"/>
      <c r="D292" s="1"/>
      <c r="E292" s="78"/>
      <c r="F292" s="78"/>
      <c r="G292" s="78"/>
      <c r="H292" s="78"/>
    </row>
    <row r="293" spans="1:8" ht="39" customHeight="1" x14ac:dyDescent="0.25">
      <c r="A293" s="69"/>
      <c r="B293" s="26" t="s">
        <v>76</v>
      </c>
      <c r="C293" s="26" t="s">
        <v>272</v>
      </c>
      <c r="D293" s="1" t="s">
        <v>148</v>
      </c>
      <c r="E293" s="78">
        <v>372790.2</v>
      </c>
      <c r="F293" s="78">
        <v>358790.2</v>
      </c>
      <c r="G293" s="78">
        <v>343981.02</v>
      </c>
      <c r="H293" s="78">
        <f>G293/F293%</f>
        <v>95.87246808859328</v>
      </c>
    </row>
    <row r="294" spans="1:8" ht="24" customHeight="1" x14ac:dyDescent="0.25">
      <c r="A294" s="69"/>
      <c r="B294" s="58"/>
      <c r="C294" s="58"/>
      <c r="D294" s="2" t="s">
        <v>10</v>
      </c>
      <c r="E294" s="78"/>
      <c r="F294" s="78"/>
      <c r="G294" s="78"/>
      <c r="H294" s="78"/>
    </row>
    <row r="295" spans="1:8" ht="38.25" customHeight="1" x14ac:dyDescent="0.25">
      <c r="A295" s="69"/>
      <c r="B295" s="58"/>
      <c r="C295" s="58"/>
      <c r="D295" s="1" t="s">
        <v>149</v>
      </c>
      <c r="E295" s="78"/>
      <c r="F295" s="78"/>
      <c r="G295" s="78"/>
      <c r="H295" s="78"/>
    </row>
    <row r="296" spans="1:8" ht="21" customHeight="1" x14ac:dyDescent="0.25">
      <c r="A296" s="69"/>
      <c r="B296" s="58"/>
      <c r="C296" s="58"/>
      <c r="D296" s="2" t="s">
        <v>12</v>
      </c>
      <c r="E296" s="78"/>
      <c r="F296" s="78"/>
      <c r="G296" s="78"/>
      <c r="H296" s="78"/>
    </row>
    <row r="297" spans="1:8" ht="21" customHeight="1" x14ac:dyDescent="0.25">
      <c r="A297" s="69"/>
      <c r="B297" s="57"/>
      <c r="C297" s="57"/>
      <c r="D297" s="1" t="s">
        <v>135</v>
      </c>
      <c r="E297" s="78"/>
      <c r="F297" s="78"/>
      <c r="G297" s="78"/>
      <c r="H297" s="78"/>
    </row>
    <row r="298" spans="1:8" ht="21" customHeight="1" x14ac:dyDescent="0.25">
      <c r="A298" s="69"/>
      <c r="B298" s="26" t="s">
        <v>79</v>
      </c>
      <c r="C298" s="26" t="s">
        <v>272</v>
      </c>
      <c r="D298" s="1" t="s">
        <v>150</v>
      </c>
      <c r="E298" s="78">
        <v>7570939.2999999998</v>
      </c>
      <c r="F298" s="78">
        <v>7876939.2999999998</v>
      </c>
      <c r="G298" s="78">
        <v>7876746.1399999997</v>
      </c>
      <c r="H298" s="78">
        <f>G298/F298%</f>
        <v>99.997547778488027</v>
      </c>
    </row>
    <row r="299" spans="1:8" ht="21" customHeight="1" x14ac:dyDescent="0.25">
      <c r="A299" s="69"/>
      <c r="B299" s="58"/>
      <c r="C299" s="58"/>
      <c r="D299" s="2" t="s">
        <v>10</v>
      </c>
      <c r="E299" s="78"/>
      <c r="F299" s="78"/>
      <c r="G299" s="78"/>
      <c r="H299" s="78"/>
    </row>
    <row r="300" spans="1:8" ht="57" customHeight="1" x14ac:dyDescent="0.25">
      <c r="A300" s="69"/>
      <c r="B300" s="58"/>
      <c r="C300" s="58"/>
      <c r="D300" s="1" t="s">
        <v>151</v>
      </c>
      <c r="E300" s="78"/>
      <c r="F300" s="78"/>
      <c r="G300" s="78"/>
      <c r="H300" s="78"/>
    </row>
    <row r="301" spans="1:8" ht="21.75" customHeight="1" x14ac:dyDescent="0.25">
      <c r="A301" s="69"/>
      <c r="B301" s="58"/>
      <c r="C301" s="58"/>
      <c r="D301" s="2" t="s">
        <v>12</v>
      </c>
      <c r="E301" s="78"/>
      <c r="F301" s="78"/>
      <c r="G301" s="78"/>
      <c r="H301" s="78"/>
    </row>
    <row r="302" spans="1:8" ht="21.75" customHeight="1" x14ac:dyDescent="0.25">
      <c r="A302" s="69"/>
      <c r="B302" s="57"/>
      <c r="C302" s="57"/>
      <c r="D302" s="1" t="s">
        <v>135</v>
      </c>
      <c r="E302" s="78"/>
      <c r="F302" s="78"/>
      <c r="G302" s="78"/>
      <c r="H302" s="78"/>
    </row>
    <row r="303" spans="1:8" ht="40.5" customHeight="1" x14ac:dyDescent="0.25">
      <c r="A303" s="69"/>
      <c r="B303" s="26" t="s">
        <v>82</v>
      </c>
      <c r="C303" s="26" t="s">
        <v>262</v>
      </c>
      <c r="D303" s="1" t="s">
        <v>152</v>
      </c>
      <c r="E303" s="78">
        <v>7202267.0999999996</v>
      </c>
      <c r="F303" s="78">
        <v>7438267.0999999996</v>
      </c>
      <c r="G303" s="78">
        <v>7438190.7999999998</v>
      </c>
      <c r="H303" s="78">
        <f>G303/F303%</f>
        <v>99.998974223445131</v>
      </c>
    </row>
    <row r="304" spans="1:8" ht="24" customHeight="1" x14ac:dyDescent="0.25">
      <c r="A304" s="69"/>
      <c r="B304" s="58"/>
      <c r="C304" s="58"/>
      <c r="D304" s="2" t="s">
        <v>10</v>
      </c>
      <c r="E304" s="78"/>
      <c r="F304" s="78"/>
      <c r="G304" s="78"/>
      <c r="H304" s="78"/>
    </row>
    <row r="305" spans="1:8" ht="51.75" customHeight="1" x14ac:dyDescent="0.25">
      <c r="A305" s="69"/>
      <c r="B305" s="58"/>
      <c r="C305" s="58"/>
      <c r="D305" s="1" t="s">
        <v>153</v>
      </c>
      <c r="E305" s="78"/>
      <c r="F305" s="78"/>
      <c r="G305" s="78"/>
      <c r="H305" s="78"/>
    </row>
    <row r="306" spans="1:8" ht="22.5" customHeight="1" x14ac:dyDescent="0.25">
      <c r="A306" s="69"/>
      <c r="B306" s="58"/>
      <c r="C306" s="58"/>
      <c r="D306" s="2" t="s">
        <v>12</v>
      </c>
      <c r="E306" s="78"/>
      <c r="F306" s="78"/>
      <c r="G306" s="78"/>
      <c r="H306" s="78"/>
    </row>
    <row r="307" spans="1:8" ht="22.5" customHeight="1" x14ac:dyDescent="0.25">
      <c r="A307" s="69"/>
      <c r="B307" s="57"/>
      <c r="C307" s="57"/>
      <c r="D307" s="1" t="s">
        <v>135</v>
      </c>
      <c r="E307" s="78"/>
      <c r="F307" s="78"/>
      <c r="G307" s="78"/>
      <c r="H307" s="78"/>
    </row>
    <row r="308" spans="1:8" ht="40.5" customHeight="1" x14ac:dyDescent="0.25">
      <c r="A308" s="69"/>
      <c r="B308" s="26" t="s">
        <v>86</v>
      </c>
      <c r="C308" s="26" t="s">
        <v>271</v>
      </c>
      <c r="D308" s="1" t="s">
        <v>154</v>
      </c>
      <c r="E308" s="78">
        <v>1425100.8</v>
      </c>
      <c r="F308" s="78">
        <v>1425100.8</v>
      </c>
      <c r="G308" s="78">
        <v>1425043.12</v>
      </c>
      <c r="H308" s="78">
        <f>G308/F308%</f>
        <v>99.995952567004394</v>
      </c>
    </row>
    <row r="309" spans="1:8" ht="22.5" customHeight="1" x14ac:dyDescent="0.25">
      <c r="A309" s="69"/>
      <c r="B309" s="58"/>
      <c r="C309" s="58"/>
      <c r="D309" s="2" t="s">
        <v>10</v>
      </c>
      <c r="E309" s="78"/>
      <c r="F309" s="78"/>
      <c r="G309" s="78"/>
      <c r="H309" s="78"/>
    </row>
    <row r="310" spans="1:8" ht="52.5" customHeight="1" x14ac:dyDescent="0.25">
      <c r="A310" s="69"/>
      <c r="B310" s="58"/>
      <c r="C310" s="58"/>
      <c r="D310" s="1" t="s">
        <v>155</v>
      </c>
      <c r="E310" s="78"/>
      <c r="F310" s="78"/>
      <c r="G310" s="78"/>
      <c r="H310" s="78"/>
    </row>
    <row r="311" spans="1:8" ht="21.75" customHeight="1" x14ac:dyDescent="0.25">
      <c r="A311" s="69"/>
      <c r="B311" s="58"/>
      <c r="C311" s="58"/>
      <c r="D311" s="2" t="s">
        <v>12</v>
      </c>
      <c r="E311" s="78"/>
      <c r="F311" s="78"/>
      <c r="G311" s="78"/>
      <c r="H311" s="78"/>
    </row>
    <row r="312" spans="1:8" ht="21.75" customHeight="1" x14ac:dyDescent="0.25">
      <c r="A312" s="69"/>
      <c r="B312" s="57"/>
      <c r="C312" s="57"/>
      <c r="D312" s="1" t="s">
        <v>135</v>
      </c>
      <c r="E312" s="78"/>
      <c r="F312" s="78"/>
      <c r="G312" s="78"/>
      <c r="H312" s="78"/>
    </row>
    <row r="313" spans="1:8" ht="41.25" customHeight="1" x14ac:dyDescent="0.25">
      <c r="A313" s="69"/>
      <c r="B313" s="26" t="s">
        <v>88</v>
      </c>
      <c r="C313" s="26" t="s">
        <v>271</v>
      </c>
      <c r="D313" s="1" t="s">
        <v>156</v>
      </c>
      <c r="E313" s="78">
        <v>871144.9</v>
      </c>
      <c r="F313" s="78">
        <v>871144.9</v>
      </c>
      <c r="G313" s="78">
        <v>857707.21</v>
      </c>
      <c r="H313" s="78">
        <f>G313/F313%</f>
        <v>98.457467867859862</v>
      </c>
    </row>
    <row r="314" spans="1:8" ht="24" customHeight="1" x14ac:dyDescent="0.25">
      <c r="A314" s="69"/>
      <c r="B314" s="58"/>
      <c r="C314" s="58"/>
      <c r="D314" s="2" t="s">
        <v>10</v>
      </c>
      <c r="E314" s="78"/>
      <c r="F314" s="78"/>
      <c r="G314" s="78"/>
      <c r="H314" s="78"/>
    </row>
    <row r="315" spans="1:8" ht="64.5" customHeight="1" x14ac:dyDescent="0.25">
      <c r="A315" s="69"/>
      <c r="B315" s="58"/>
      <c r="C315" s="58"/>
      <c r="D315" s="1" t="s">
        <v>157</v>
      </c>
      <c r="E315" s="78"/>
      <c r="F315" s="78"/>
      <c r="G315" s="78"/>
      <c r="H315" s="78"/>
    </row>
    <row r="316" spans="1:8" ht="19.5" customHeight="1" x14ac:dyDescent="0.25">
      <c r="A316" s="69"/>
      <c r="B316" s="58"/>
      <c r="C316" s="58"/>
      <c r="D316" s="2" t="s">
        <v>12</v>
      </c>
      <c r="E316" s="78"/>
      <c r="F316" s="78"/>
      <c r="G316" s="78"/>
      <c r="H316" s="78"/>
    </row>
    <row r="317" spans="1:8" ht="19.5" customHeight="1" x14ac:dyDescent="0.25">
      <c r="A317" s="69"/>
      <c r="B317" s="57"/>
      <c r="C317" s="57"/>
      <c r="D317" s="1" t="s">
        <v>135</v>
      </c>
      <c r="E317" s="78"/>
      <c r="F317" s="78"/>
      <c r="G317" s="78"/>
      <c r="H317" s="78"/>
    </row>
    <row r="318" spans="1:8" ht="19.5" customHeight="1" x14ac:dyDescent="0.25">
      <c r="A318" s="69"/>
      <c r="B318" s="26" t="s">
        <v>91</v>
      </c>
      <c r="C318" s="26" t="s">
        <v>271</v>
      </c>
      <c r="D318" s="1" t="s">
        <v>158</v>
      </c>
      <c r="E318" s="78">
        <v>2200</v>
      </c>
      <c r="F318" s="78">
        <v>2200</v>
      </c>
      <c r="G318" s="78">
        <v>0</v>
      </c>
      <c r="H318" s="78">
        <f>G318/F318%</f>
        <v>0</v>
      </c>
    </row>
    <row r="319" spans="1:8" ht="22.5" customHeight="1" x14ac:dyDescent="0.25">
      <c r="A319" s="69"/>
      <c r="B319" s="58"/>
      <c r="C319" s="58"/>
      <c r="D319" s="2" t="s">
        <v>10</v>
      </c>
      <c r="E319" s="78"/>
      <c r="F319" s="78"/>
      <c r="G319" s="78"/>
      <c r="H319" s="78"/>
    </row>
    <row r="320" spans="1:8" ht="50.25" customHeight="1" x14ac:dyDescent="0.25">
      <c r="A320" s="69"/>
      <c r="B320" s="58"/>
      <c r="C320" s="58"/>
      <c r="D320" s="1" t="s">
        <v>159</v>
      </c>
      <c r="E320" s="78"/>
      <c r="F320" s="78"/>
      <c r="G320" s="78"/>
      <c r="H320" s="78"/>
    </row>
    <row r="321" spans="1:8" ht="21" customHeight="1" x14ac:dyDescent="0.25">
      <c r="A321" s="69"/>
      <c r="B321" s="58"/>
      <c r="C321" s="58"/>
      <c r="D321" s="2" t="s">
        <v>12</v>
      </c>
      <c r="E321" s="78"/>
      <c r="F321" s="78"/>
      <c r="G321" s="78"/>
      <c r="H321" s="78"/>
    </row>
    <row r="322" spans="1:8" ht="21" customHeight="1" x14ac:dyDescent="0.25">
      <c r="A322" s="69"/>
      <c r="B322" s="57"/>
      <c r="C322" s="57"/>
      <c r="D322" s="1" t="s">
        <v>135</v>
      </c>
      <c r="E322" s="78"/>
      <c r="F322" s="78"/>
      <c r="G322" s="78"/>
      <c r="H322" s="78"/>
    </row>
    <row r="323" spans="1:8" ht="41.25" customHeight="1" x14ac:dyDescent="0.25">
      <c r="A323" s="69"/>
      <c r="B323" s="26" t="s">
        <v>160</v>
      </c>
      <c r="C323" s="26" t="s">
        <v>262</v>
      </c>
      <c r="D323" s="1" t="s">
        <v>161</v>
      </c>
      <c r="E323" s="78">
        <v>2683555</v>
      </c>
      <c r="F323" s="78">
        <v>2849555</v>
      </c>
      <c r="G323" s="78">
        <v>2849410.37</v>
      </c>
      <c r="H323" s="78">
        <f>G323/F323%</f>
        <v>99.994924470662966</v>
      </c>
    </row>
    <row r="324" spans="1:8" ht="21" customHeight="1" x14ac:dyDescent="0.25">
      <c r="A324" s="69"/>
      <c r="B324" s="58"/>
      <c r="C324" s="58"/>
      <c r="D324" s="2" t="s">
        <v>10</v>
      </c>
      <c r="E324" s="78"/>
      <c r="F324" s="78"/>
      <c r="G324" s="78"/>
      <c r="H324" s="78"/>
    </row>
    <row r="325" spans="1:8" ht="54" customHeight="1" x14ac:dyDescent="0.25">
      <c r="A325" s="69"/>
      <c r="B325" s="58"/>
      <c r="C325" s="58"/>
      <c r="D325" s="1" t="s">
        <v>162</v>
      </c>
      <c r="E325" s="78"/>
      <c r="F325" s="78"/>
      <c r="G325" s="78"/>
      <c r="H325" s="78"/>
    </row>
    <row r="326" spans="1:8" ht="21" customHeight="1" x14ac:dyDescent="0.25">
      <c r="A326" s="69"/>
      <c r="B326" s="58"/>
      <c r="C326" s="58"/>
      <c r="D326" s="2" t="s">
        <v>12</v>
      </c>
      <c r="E326" s="78"/>
      <c r="F326" s="78"/>
      <c r="G326" s="78"/>
      <c r="H326" s="78"/>
    </row>
    <row r="327" spans="1:8" ht="21" customHeight="1" x14ac:dyDescent="0.25">
      <c r="A327" s="69"/>
      <c r="B327" s="79"/>
      <c r="C327" s="57"/>
      <c r="D327" s="1" t="s">
        <v>135</v>
      </c>
      <c r="E327" s="78"/>
      <c r="F327" s="78"/>
      <c r="G327" s="78"/>
      <c r="H327" s="78"/>
    </row>
    <row r="328" spans="1:8" ht="36.75" customHeight="1" x14ac:dyDescent="0.25">
      <c r="A328" s="91"/>
      <c r="B328" s="59" t="s">
        <v>163</v>
      </c>
      <c r="C328" s="26" t="s">
        <v>262</v>
      </c>
      <c r="D328" s="24" t="s">
        <v>164</v>
      </c>
      <c r="E328" s="78">
        <v>3305484</v>
      </c>
      <c r="F328" s="78">
        <v>2280484</v>
      </c>
      <c r="G328" s="78">
        <v>2257802.69</v>
      </c>
      <c r="H328" s="78">
        <f>G328/F328%</f>
        <v>99.005416832567121</v>
      </c>
    </row>
    <row r="329" spans="1:8" ht="21.75" customHeight="1" x14ac:dyDescent="0.25">
      <c r="A329" s="91"/>
      <c r="B329" s="64"/>
      <c r="C329" s="58"/>
      <c r="D329" s="2" t="s">
        <v>10</v>
      </c>
      <c r="E329" s="78"/>
      <c r="F329" s="78"/>
      <c r="G329" s="78"/>
      <c r="H329" s="78"/>
    </row>
    <row r="330" spans="1:8" ht="62.25" customHeight="1" x14ac:dyDescent="0.25">
      <c r="A330" s="91"/>
      <c r="B330" s="64"/>
      <c r="C330" s="58"/>
      <c r="D330" s="24" t="s">
        <v>197</v>
      </c>
      <c r="E330" s="78"/>
      <c r="F330" s="78"/>
      <c r="G330" s="78"/>
      <c r="H330" s="78"/>
    </row>
    <row r="331" spans="1:8" ht="23.25" customHeight="1" x14ac:dyDescent="0.25">
      <c r="A331" s="91"/>
      <c r="B331" s="64"/>
      <c r="C331" s="58"/>
      <c r="D331" s="2" t="s">
        <v>12</v>
      </c>
      <c r="E331" s="78"/>
      <c r="F331" s="78"/>
      <c r="G331" s="78"/>
      <c r="H331" s="78"/>
    </row>
    <row r="332" spans="1:8" ht="23.25" customHeight="1" x14ac:dyDescent="0.25">
      <c r="A332" s="91"/>
      <c r="B332" s="79"/>
      <c r="C332" s="57"/>
      <c r="D332" s="1" t="s">
        <v>135</v>
      </c>
      <c r="E332" s="78"/>
      <c r="F332" s="78"/>
      <c r="G332" s="78"/>
      <c r="H332" s="78"/>
    </row>
    <row r="333" spans="1:8" ht="23.25" customHeight="1" x14ac:dyDescent="0.25">
      <c r="A333" s="91"/>
      <c r="B333" s="59" t="s">
        <v>3</v>
      </c>
      <c r="C333" s="26" t="s">
        <v>271</v>
      </c>
      <c r="D333" s="24" t="s">
        <v>198</v>
      </c>
      <c r="E333" s="78">
        <v>500000</v>
      </c>
      <c r="F333" s="78">
        <v>951100</v>
      </c>
      <c r="G333" s="78">
        <v>951094.5</v>
      </c>
      <c r="H333" s="78">
        <f>G333/F333%</f>
        <v>99.999421722216383</v>
      </c>
    </row>
    <row r="334" spans="1:8" ht="23.25" customHeight="1" x14ac:dyDescent="0.25">
      <c r="A334" s="91"/>
      <c r="B334" s="64"/>
      <c r="C334" s="58"/>
      <c r="D334" s="2" t="s">
        <v>10</v>
      </c>
      <c r="E334" s="78"/>
      <c r="F334" s="78"/>
      <c r="G334" s="78"/>
      <c r="H334" s="78"/>
    </row>
    <row r="335" spans="1:8" ht="23.25" customHeight="1" x14ac:dyDescent="0.25">
      <c r="A335" s="91"/>
      <c r="B335" s="64"/>
      <c r="C335" s="58"/>
      <c r="D335" s="24" t="s">
        <v>199</v>
      </c>
      <c r="E335" s="78"/>
      <c r="F335" s="78"/>
      <c r="G335" s="78"/>
      <c r="H335" s="78"/>
    </row>
    <row r="336" spans="1:8" ht="23.25" customHeight="1" x14ac:dyDescent="0.25">
      <c r="A336" s="91"/>
      <c r="B336" s="64"/>
      <c r="C336" s="58"/>
      <c r="D336" s="2" t="s">
        <v>12</v>
      </c>
      <c r="E336" s="78"/>
      <c r="F336" s="78"/>
      <c r="G336" s="78"/>
      <c r="H336" s="78"/>
    </row>
    <row r="337" spans="1:8" ht="23.25" customHeight="1" x14ac:dyDescent="0.25">
      <c r="A337" s="91"/>
      <c r="B337" s="79"/>
      <c r="C337" s="57"/>
      <c r="D337" s="1" t="s">
        <v>200</v>
      </c>
      <c r="E337" s="78"/>
      <c r="F337" s="78"/>
      <c r="G337" s="78"/>
      <c r="H337" s="78"/>
    </row>
    <row r="338" spans="1:8" ht="39.75" customHeight="1" x14ac:dyDescent="0.25">
      <c r="A338" s="51"/>
      <c r="B338" s="64" t="s">
        <v>8</v>
      </c>
      <c r="C338" s="26" t="s">
        <v>272</v>
      </c>
      <c r="D338" s="24" t="s">
        <v>201</v>
      </c>
      <c r="E338" s="78">
        <v>78637</v>
      </c>
      <c r="F338" s="78">
        <v>78637</v>
      </c>
      <c r="G338" s="78">
        <v>56065.2</v>
      </c>
      <c r="H338" s="78">
        <f>G338/F338%</f>
        <v>71.296209163625264</v>
      </c>
    </row>
    <row r="339" spans="1:8" ht="20.25" customHeight="1" x14ac:dyDescent="0.25">
      <c r="A339" s="51"/>
      <c r="B339" s="64"/>
      <c r="C339" s="58"/>
      <c r="D339" s="2" t="s">
        <v>10</v>
      </c>
      <c r="E339" s="78"/>
      <c r="F339" s="78"/>
      <c r="G339" s="78"/>
      <c r="H339" s="78"/>
    </row>
    <row r="340" spans="1:8" ht="69.75" customHeight="1" x14ac:dyDescent="0.25">
      <c r="A340" s="51"/>
      <c r="B340" s="64"/>
      <c r="C340" s="58"/>
      <c r="D340" s="24" t="s">
        <v>202</v>
      </c>
      <c r="E340" s="78"/>
      <c r="F340" s="78"/>
      <c r="G340" s="78"/>
      <c r="H340" s="78"/>
    </row>
    <row r="341" spans="1:8" s="32" customFormat="1" ht="24.75" customHeight="1" x14ac:dyDescent="0.25">
      <c r="A341" s="51"/>
      <c r="B341" s="64"/>
      <c r="C341" s="58"/>
      <c r="D341" s="2" t="s">
        <v>12</v>
      </c>
      <c r="E341" s="78"/>
      <c r="F341" s="78"/>
      <c r="G341" s="78"/>
      <c r="H341" s="78"/>
    </row>
    <row r="342" spans="1:8" s="32" customFormat="1" ht="25.15" customHeight="1" x14ac:dyDescent="0.25">
      <c r="A342" s="51"/>
      <c r="B342" s="64"/>
      <c r="C342" s="58"/>
      <c r="D342" s="1" t="s">
        <v>200</v>
      </c>
      <c r="E342" s="78"/>
      <c r="F342" s="78"/>
      <c r="G342" s="78"/>
      <c r="H342" s="78"/>
    </row>
    <row r="343" spans="1:8" s="32" customFormat="1" ht="13.5" x14ac:dyDescent="0.25">
      <c r="A343" s="63"/>
      <c r="B343" s="57"/>
      <c r="C343" s="57"/>
      <c r="D343" s="1"/>
      <c r="E343" s="78"/>
      <c r="F343" s="78"/>
      <c r="G343" s="78"/>
      <c r="H343" s="78"/>
    </row>
    <row r="344" spans="1:8" s="32" customFormat="1" ht="27.75" customHeight="1" x14ac:dyDescent="0.25">
      <c r="A344" s="48">
        <v>1142</v>
      </c>
      <c r="B344" s="62"/>
      <c r="C344" s="17"/>
      <c r="D344" s="25" t="s">
        <v>2</v>
      </c>
      <c r="E344" s="78">
        <f>E345+E348+E351</f>
        <v>0</v>
      </c>
      <c r="F344" s="78">
        <f>F345+F348+F351</f>
        <v>45805</v>
      </c>
      <c r="G344" s="78">
        <f>G345+G348+G351</f>
        <v>40191.93</v>
      </c>
      <c r="H344" s="78">
        <f>G344/F344%</f>
        <v>87.745726449077608</v>
      </c>
    </row>
    <row r="345" spans="1:8" s="32" customFormat="1" ht="45" customHeight="1" x14ac:dyDescent="0.25">
      <c r="A345" s="92"/>
      <c r="B345" s="26" t="s">
        <v>8</v>
      </c>
      <c r="C345" s="26" t="s">
        <v>270</v>
      </c>
      <c r="D345" s="13" t="s">
        <v>165</v>
      </c>
      <c r="E345" s="78">
        <v>0</v>
      </c>
      <c r="F345" s="78">
        <v>26005</v>
      </c>
      <c r="G345" s="78">
        <v>21771.4</v>
      </c>
      <c r="H345" s="78">
        <f>G345/F345%</f>
        <v>83.720053835800812</v>
      </c>
    </row>
    <row r="346" spans="1:8" s="32" customFormat="1" ht="33" customHeight="1" x14ac:dyDescent="0.25">
      <c r="A346" s="91"/>
      <c r="B346" s="58"/>
      <c r="C346" s="58"/>
      <c r="D346" s="2" t="s">
        <v>10</v>
      </c>
      <c r="E346" s="78"/>
      <c r="F346" s="78"/>
      <c r="G346" s="78"/>
      <c r="H346" s="78"/>
    </row>
    <row r="347" spans="1:8" s="32" customFormat="1" ht="122.25" customHeight="1" x14ac:dyDescent="0.25">
      <c r="A347" s="91"/>
      <c r="B347" s="57"/>
      <c r="C347" s="57"/>
      <c r="D347" s="24" t="s">
        <v>166</v>
      </c>
      <c r="E347" s="78"/>
      <c r="F347" s="78"/>
      <c r="G347" s="78"/>
      <c r="H347" s="78"/>
    </row>
    <row r="348" spans="1:8" ht="24" customHeight="1" x14ac:dyDescent="0.25">
      <c r="A348" s="91"/>
      <c r="B348" s="26" t="s">
        <v>188</v>
      </c>
      <c r="C348" s="26" t="s">
        <v>270</v>
      </c>
      <c r="D348" s="4" t="s">
        <v>187</v>
      </c>
      <c r="E348" s="78">
        <v>0</v>
      </c>
      <c r="F348" s="78">
        <v>13500</v>
      </c>
      <c r="G348" s="78">
        <v>12700</v>
      </c>
      <c r="H348" s="78">
        <f>G348/F348%</f>
        <v>94.074074074074076</v>
      </c>
    </row>
    <row r="349" spans="1:8" ht="24" customHeight="1" x14ac:dyDescent="0.25">
      <c r="A349" s="91"/>
      <c r="B349" s="58"/>
      <c r="C349" s="58"/>
      <c r="D349" s="2" t="s">
        <v>10</v>
      </c>
      <c r="E349" s="78"/>
      <c r="F349" s="78"/>
      <c r="G349" s="78"/>
      <c r="H349" s="78"/>
    </row>
    <row r="350" spans="1:8" ht="24" customHeight="1" x14ac:dyDescent="0.25">
      <c r="A350" s="91"/>
      <c r="B350" s="57"/>
      <c r="C350" s="57"/>
      <c r="D350" s="24" t="s">
        <v>189</v>
      </c>
      <c r="E350" s="78"/>
      <c r="F350" s="78"/>
      <c r="G350" s="78"/>
      <c r="H350" s="78"/>
    </row>
    <row r="351" spans="1:8" ht="24" customHeight="1" x14ac:dyDescent="0.25">
      <c r="A351" s="93"/>
      <c r="B351" s="26" t="s">
        <v>190</v>
      </c>
      <c r="C351" s="26" t="s">
        <v>270</v>
      </c>
      <c r="D351" s="24" t="s">
        <v>186</v>
      </c>
      <c r="E351" s="78">
        <v>0</v>
      </c>
      <c r="F351" s="78">
        <v>6300</v>
      </c>
      <c r="G351" s="78">
        <v>5720.53</v>
      </c>
      <c r="H351" s="78">
        <f>G351/F351%</f>
        <v>90.802063492063482</v>
      </c>
    </row>
    <row r="352" spans="1:8" ht="24" customHeight="1" x14ac:dyDescent="0.25">
      <c r="A352" s="93"/>
      <c r="B352" s="58"/>
      <c r="C352" s="58"/>
      <c r="D352" s="2" t="s">
        <v>10</v>
      </c>
      <c r="E352" s="78"/>
      <c r="F352" s="78"/>
      <c r="G352" s="78"/>
      <c r="H352" s="78"/>
    </row>
    <row r="353" spans="1:8" ht="24" customHeight="1" x14ac:dyDescent="0.25">
      <c r="A353" s="94"/>
      <c r="B353" s="57"/>
      <c r="C353" s="57"/>
      <c r="D353" s="24" t="s">
        <v>191</v>
      </c>
      <c r="E353" s="78"/>
      <c r="F353" s="78"/>
      <c r="G353" s="78"/>
      <c r="H353" s="78"/>
    </row>
    <row r="354" spans="1:8" ht="24" customHeight="1" x14ac:dyDescent="0.25">
      <c r="A354" s="48">
        <v>1142</v>
      </c>
      <c r="B354" s="62"/>
      <c r="C354" s="16"/>
      <c r="D354" s="25" t="s">
        <v>2</v>
      </c>
      <c r="E354" s="78">
        <v>0</v>
      </c>
      <c r="F354" s="78">
        <f>F355+F359</f>
        <v>17765</v>
      </c>
      <c r="G354" s="78">
        <f>G355+G359</f>
        <v>13463</v>
      </c>
      <c r="H354" s="78">
        <f>G354/F354%</f>
        <v>75.783844638333804</v>
      </c>
    </row>
    <row r="355" spans="1:8" ht="40.5" customHeight="1" x14ac:dyDescent="0.25">
      <c r="A355" s="33"/>
      <c r="B355" s="26" t="s">
        <v>163</v>
      </c>
      <c r="C355" s="26" t="s">
        <v>216</v>
      </c>
      <c r="D355" s="13" t="s">
        <v>167</v>
      </c>
      <c r="E355" s="78">
        <v>0</v>
      </c>
      <c r="F355" s="78">
        <v>5555</v>
      </c>
      <c r="G355" s="78">
        <v>5555</v>
      </c>
      <c r="H355" s="78">
        <f>G355/F355%</f>
        <v>100</v>
      </c>
    </row>
    <row r="356" spans="1:8" ht="24" customHeight="1" x14ac:dyDescent="0.25">
      <c r="A356" s="34"/>
      <c r="B356" s="58"/>
      <c r="C356" s="58"/>
      <c r="D356" s="2" t="s">
        <v>10</v>
      </c>
      <c r="E356" s="78"/>
      <c r="F356" s="78"/>
      <c r="G356" s="78"/>
      <c r="H356" s="78"/>
    </row>
    <row r="357" spans="1:8" ht="123" customHeight="1" x14ac:dyDescent="0.25">
      <c r="A357" s="34"/>
      <c r="B357" s="58"/>
      <c r="C357" s="58"/>
      <c r="D357" s="1" t="s">
        <v>168</v>
      </c>
      <c r="E357" s="78"/>
      <c r="F357" s="78"/>
      <c r="G357" s="78"/>
      <c r="H357" s="78"/>
    </row>
    <row r="358" spans="1:8" ht="24" customHeight="1" x14ac:dyDescent="0.25">
      <c r="A358" s="34"/>
      <c r="B358" s="57"/>
      <c r="C358" s="57"/>
      <c r="D358" s="2" t="s">
        <v>12</v>
      </c>
      <c r="E358" s="78"/>
      <c r="F358" s="78"/>
      <c r="G358" s="78"/>
      <c r="H358" s="78"/>
    </row>
    <row r="359" spans="1:8" ht="24" customHeight="1" x14ac:dyDescent="0.25">
      <c r="A359" s="34"/>
      <c r="B359" s="26" t="s">
        <v>170</v>
      </c>
      <c r="C359" s="26" t="s">
        <v>217</v>
      </c>
      <c r="D359" s="1" t="s">
        <v>173</v>
      </c>
      <c r="E359" s="78">
        <v>0</v>
      </c>
      <c r="F359" s="78">
        <v>12210</v>
      </c>
      <c r="G359" s="78">
        <v>7908</v>
      </c>
      <c r="H359" s="78">
        <f>G359/F359%</f>
        <v>64.766584766584771</v>
      </c>
    </row>
    <row r="360" spans="1:8" ht="24" customHeight="1" x14ac:dyDescent="0.25">
      <c r="A360" s="34"/>
      <c r="B360" s="58"/>
      <c r="C360" s="58"/>
      <c r="D360" s="2" t="s">
        <v>10</v>
      </c>
      <c r="E360" s="78"/>
      <c r="F360" s="78"/>
      <c r="G360" s="78"/>
      <c r="H360" s="78"/>
    </row>
    <row r="361" spans="1:8" ht="69" customHeight="1" x14ac:dyDescent="0.25">
      <c r="A361" s="34"/>
      <c r="B361" s="58"/>
      <c r="C361" s="58"/>
      <c r="D361" s="1" t="s">
        <v>218</v>
      </c>
      <c r="E361" s="78"/>
      <c r="F361" s="78"/>
      <c r="G361" s="78"/>
      <c r="H361" s="78"/>
    </row>
    <row r="362" spans="1:8" ht="30.75" customHeight="1" x14ac:dyDescent="0.25">
      <c r="A362" s="34"/>
      <c r="B362" s="57"/>
      <c r="C362" s="57"/>
      <c r="D362" s="2" t="s">
        <v>12</v>
      </c>
      <c r="E362" s="78"/>
      <c r="F362" s="78"/>
      <c r="G362" s="78"/>
      <c r="H362" s="78"/>
    </row>
    <row r="363" spans="1:8" ht="18.75" customHeight="1" x14ac:dyDescent="0.25">
      <c r="A363" s="48">
        <v>1142</v>
      </c>
      <c r="B363" s="16"/>
      <c r="C363" s="16"/>
      <c r="D363" s="13" t="s">
        <v>2</v>
      </c>
      <c r="E363" s="78">
        <f>E364+E368+E372+E376+E380+E384+E388+E392+E396</f>
        <v>0</v>
      </c>
      <c r="F363" s="78">
        <f>F364+F368+F372+F376+F380+F384+F388+F392+F396</f>
        <v>825040.6</v>
      </c>
      <c r="G363" s="78">
        <f>G364+G368+G372+G376+G380+G384+G388+G392+G396</f>
        <v>821897.53</v>
      </c>
      <c r="H363" s="78">
        <f>G363/F363%</f>
        <v>99.619040566003676</v>
      </c>
    </row>
    <row r="364" spans="1:8" ht="53.25" customHeight="1" x14ac:dyDescent="0.25">
      <c r="A364" s="34"/>
      <c r="B364" s="26" t="s">
        <v>185</v>
      </c>
      <c r="C364" s="26" t="s">
        <v>217</v>
      </c>
      <c r="D364" s="1" t="s">
        <v>171</v>
      </c>
      <c r="E364" s="78">
        <v>0</v>
      </c>
      <c r="F364" s="78">
        <v>92579.5</v>
      </c>
      <c r="G364" s="78">
        <v>91532.06</v>
      </c>
      <c r="H364" s="78">
        <f>G364/F364%</f>
        <v>98.868604820721657</v>
      </c>
    </row>
    <row r="365" spans="1:8" ht="24" customHeight="1" x14ac:dyDescent="0.25">
      <c r="A365" s="34"/>
      <c r="B365" s="58"/>
      <c r="C365" s="58"/>
      <c r="D365" s="2" t="s">
        <v>10</v>
      </c>
      <c r="E365" s="78"/>
      <c r="F365" s="78"/>
      <c r="G365" s="78"/>
      <c r="H365" s="78"/>
    </row>
    <row r="366" spans="1:8" ht="156" customHeight="1" x14ac:dyDescent="0.25">
      <c r="A366" s="34"/>
      <c r="B366" s="58"/>
      <c r="C366" s="58"/>
      <c r="D366" s="1" t="s">
        <v>219</v>
      </c>
      <c r="E366" s="78"/>
      <c r="F366" s="78"/>
      <c r="G366" s="78"/>
      <c r="H366" s="78"/>
    </row>
    <row r="367" spans="1:8" ht="24.75" customHeight="1" x14ac:dyDescent="0.25">
      <c r="A367" s="34"/>
      <c r="B367" s="57"/>
      <c r="C367" s="57"/>
      <c r="D367" s="2" t="s">
        <v>12</v>
      </c>
      <c r="E367" s="78"/>
      <c r="F367" s="78"/>
      <c r="G367" s="78"/>
      <c r="H367" s="78"/>
    </row>
    <row r="368" spans="1:8" ht="82.5" customHeight="1" x14ac:dyDescent="0.25">
      <c r="A368" s="34"/>
      <c r="B368" s="26" t="s">
        <v>160</v>
      </c>
      <c r="C368" s="26" t="s">
        <v>217</v>
      </c>
      <c r="D368" s="1" t="s">
        <v>220</v>
      </c>
      <c r="E368" s="78">
        <v>0</v>
      </c>
      <c r="F368" s="78">
        <v>19482.7</v>
      </c>
      <c r="G368" s="78">
        <v>19147.349999999999</v>
      </c>
      <c r="H368" s="78">
        <f>G368/F368%</f>
        <v>98.278729334229851</v>
      </c>
    </row>
    <row r="369" spans="1:8" ht="22.5" customHeight="1" x14ac:dyDescent="0.25">
      <c r="A369" s="34"/>
      <c r="B369" s="58"/>
      <c r="C369" s="58"/>
      <c r="D369" s="2" t="s">
        <v>10</v>
      </c>
      <c r="E369" s="78"/>
      <c r="F369" s="78"/>
      <c r="G369" s="78"/>
      <c r="H369" s="78"/>
    </row>
    <row r="370" spans="1:8" ht="69.75" customHeight="1" x14ac:dyDescent="0.25">
      <c r="A370" s="34"/>
      <c r="B370" s="58"/>
      <c r="C370" s="58"/>
      <c r="D370" s="1" t="s">
        <v>221</v>
      </c>
      <c r="E370" s="78"/>
      <c r="F370" s="78"/>
      <c r="G370" s="78"/>
      <c r="H370" s="78"/>
    </row>
    <row r="371" spans="1:8" ht="20.25" customHeight="1" x14ac:dyDescent="0.25">
      <c r="A371" s="34"/>
      <c r="B371" s="57"/>
      <c r="C371" s="57"/>
      <c r="D371" s="2" t="s">
        <v>12</v>
      </c>
      <c r="E371" s="78"/>
      <c r="F371" s="78"/>
      <c r="G371" s="78"/>
      <c r="H371" s="78"/>
    </row>
    <row r="372" spans="1:8" ht="36.75" customHeight="1" x14ac:dyDescent="0.25">
      <c r="A372" s="34"/>
      <c r="B372" s="26" t="s">
        <v>182</v>
      </c>
      <c r="C372" s="26" t="s">
        <v>217</v>
      </c>
      <c r="D372" s="1" t="s">
        <v>222</v>
      </c>
      <c r="E372" s="78">
        <v>0</v>
      </c>
      <c r="F372" s="78">
        <v>74745.2</v>
      </c>
      <c r="G372" s="78">
        <v>74745.16</v>
      </c>
      <c r="H372" s="78">
        <f>G372/F372%</f>
        <v>99.999946484857901</v>
      </c>
    </row>
    <row r="373" spans="1:8" ht="22.5" customHeight="1" x14ac:dyDescent="0.25">
      <c r="A373" s="34"/>
      <c r="B373" s="58"/>
      <c r="C373" s="58"/>
      <c r="D373" s="2" t="s">
        <v>10</v>
      </c>
      <c r="E373" s="78"/>
      <c r="F373" s="78"/>
      <c r="G373" s="78"/>
      <c r="H373" s="78"/>
    </row>
    <row r="374" spans="1:8" ht="65.25" customHeight="1" x14ac:dyDescent="0.25">
      <c r="A374" s="34"/>
      <c r="B374" s="58"/>
      <c r="C374" s="58"/>
      <c r="D374" s="1" t="s">
        <v>223</v>
      </c>
      <c r="E374" s="78"/>
      <c r="F374" s="78"/>
      <c r="G374" s="78"/>
      <c r="H374" s="78"/>
    </row>
    <row r="375" spans="1:8" ht="21" customHeight="1" x14ac:dyDescent="0.25">
      <c r="A375" s="34"/>
      <c r="B375" s="57"/>
      <c r="C375" s="57"/>
      <c r="D375" s="2" t="s">
        <v>12</v>
      </c>
      <c r="E375" s="78"/>
      <c r="F375" s="78"/>
      <c r="G375" s="78"/>
      <c r="H375" s="78"/>
    </row>
    <row r="376" spans="1:8" ht="37.5" customHeight="1" x14ac:dyDescent="0.25">
      <c r="A376" s="34"/>
      <c r="B376" s="26" t="s">
        <v>169</v>
      </c>
      <c r="C376" s="26" t="s">
        <v>217</v>
      </c>
      <c r="D376" s="1" t="s">
        <v>264</v>
      </c>
      <c r="E376" s="78">
        <v>0</v>
      </c>
      <c r="F376" s="78">
        <v>130598.3</v>
      </c>
      <c r="G376" s="78">
        <v>130596.1</v>
      </c>
      <c r="H376" s="78">
        <f>G376/F376%</f>
        <v>99.998315445147455</v>
      </c>
    </row>
    <row r="377" spans="1:8" ht="21.75" customHeight="1" x14ac:dyDescent="0.25">
      <c r="A377" s="34"/>
      <c r="B377" s="58"/>
      <c r="C377" s="58"/>
      <c r="D377" s="2" t="s">
        <v>10</v>
      </c>
      <c r="E377" s="78"/>
      <c r="F377" s="78"/>
      <c r="G377" s="78"/>
      <c r="H377" s="78"/>
    </row>
    <row r="378" spans="1:8" ht="75.75" customHeight="1" x14ac:dyDescent="0.25">
      <c r="A378" s="34"/>
      <c r="B378" s="58"/>
      <c r="C378" s="58"/>
      <c r="D378" s="1" t="s">
        <v>226</v>
      </c>
      <c r="E378" s="78"/>
      <c r="F378" s="78"/>
      <c r="G378" s="78"/>
      <c r="H378" s="78"/>
    </row>
    <row r="379" spans="1:8" ht="20.25" customHeight="1" x14ac:dyDescent="0.25">
      <c r="A379" s="34"/>
      <c r="B379" s="57"/>
      <c r="C379" s="57"/>
      <c r="D379" s="2" t="s">
        <v>12</v>
      </c>
      <c r="E379" s="78"/>
      <c r="F379" s="78"/>
      <c r="G379" s="78"/>
      <c r="H379" s="78"/>
    </row>
    <row r="380" spans="1:8" ht="42.75" customHeight="1" x14ac:dyDescent="0.25">
      <c r="A380" s="34"/>
      <c r="B380" s="26" t="s">
        <v>227</v>
      </c>
      <c r="C380" s="26" t="s">
        <v>217</v>
      </c>
      <c r="D380" s="1" t="s">
        <v>224</v>
      </c>
      <c r="E380" s="78">
        <v>0</v>
      </c>
      <c r="F380" s="78">
        <v>5760</v>
      </c>
      <c r="G380" s="78">
        <v>5760</v>
      </c>
      <c r="H380" s="78">
        <f>G380/F380%</f>
        <v>100</v>
      </c>
    </row>
    <row r="381" spans="1:8" ht="21" customHeight="1" x14ac:dyDescent="0.25">
      <c r="A381" s="34"/>
      <c r="B381" s="58"/>
      <c r="C381" s="58"/>
      <c r="D381" s="2" t="s">
        <v>10</v>
      </c>
      <c r="E381" s="78"/>
      <c r="F381" s="78"/>
      <c r="G381" s="78"/>
      <c r="H381" s="78"/>
    </row>
    <row r="382" spans="1:8" ht="60.75" customHeight="1" x14ac:dyDescent="0.25">
      <c r="A382" s="34"/>
      <c r="B382" s="58"/>
      <c r="C382" s="58"/>
      <c r="D382" s="1" t="s">
        <v>225</v>
      </c>
      <c r="E382" s="78"/>
      <c r="F382" s="78"/>
      <c r="G382" s="78"/>
      <c r="H382" s="78"/>
    </row>
    <row r="383" spans="1:8" ht="22.5" customHeight="1" x14ac:dyDescent="0.25">
      <c r="A383" s="34"/>
      <c r="B383" s="57"/>
      <c r="C383" s="57"/>
      <c r="D383" s="2" t="s">
        <v>12</v>
      </c>
      <c r="E383" s="78"/>
      <c r="F383" s="78"/>
      <c r="G383" s="78"/>
      <c r="H383" s="78"/>
    </row>
    <row r="384" spans="1:8" ht="22.5" customHeight="1" x14ac:dyDescent="0.25">
      <c r="A384" s="34"/>
      <c r="B384" s="26" t="s">
        <v>228</v>
      </c>
      <c r="C384" s="26" t="s">
        <v>217</v>
      </c>
      <c r="D384" s="1" t="s">
        <v>229</v>
      </c>
      <c r="E384" s="78">
        <v>0</v>
      </c>
      <c r="F384" s="78">
        <v>1637.5</v>
      </c>
      <c r="G384" s="78">
        <v>0</v>
      </c>
      <c r="H384" s="78">
        <f>G384/F384%</f>
        <v>0</v>
      </c>
    </row>
    <row r="385" spans="1:8" ht="22.5" customHeight="1" x14ac:dyDescent="0.25">
      <c r="A385" s="34"/>
      <c r="B385" s="58"/>
      <c r="C385" s="58"/>
      <c r="D385" s="2" t="s">
        <v>10</v>
      </c>
      <c r="E385" s="78"/>
      <c r="F385" s="78"/>
      <c r="G385" s="78"/>
      <c r="H385" s="78"/>
    </row>
    <row r="386" spans="1:8" ht="102" customHeight="1" x14ac:dyDescent="0.25">
      <c r="A386" s="34"/>
      <c r="B386" s="58"/>
      <c r="C386" s="58"/>
      <c r="D386" s="1" t="s">
        <v>230</v>
      </c>
      <c r="E386" s="78"/>
      <c r="F386" s="78"/>
      <c r="G386" s="78"/>
      <c r="H386" s="78"/>
    </row>
    <row r="387" spans="1:8" ht="23.25" customHeight="1" x14ac:dyDescent="0.25">
      <c r="A387" s="34"/>
      <c r="B387" s="57"/>
      <c r="C387" s="57"/>
      <c r="D387" s="2" t="s">
        <v>12</v>
      </c>
      <c r="E387" s="78"/>
      <c r="F387" s="78"/>
      <c r="G387" s="78"/>
      <c r="H387" s="78"/>
    </row>
    <row r="388" spans="1:8" ht="23.25" customHeight="1" x14ac:dyDescent="0.25">
      <c r="A388" s="34"/>
      <c r="B388" s="26" t="s">
        <v>231</v>
      </c>
      <c r="C388" s="26" t="s">
        <v>217</v>
      </c>
      <c r="D388" s="1" t="s">
        <v>173</v>
      </c>
      <c r="E388" s="78">
        <v>0</v>
      </c>
      <c r="F388" s="78">
        <v>445975</v>
      </c>
      <c r="G388" s="78">
        <v>445855</v>
      </c>
      <c r="H388" s="78">
        <f>G388/F388%</f>
        <v>99.973092662144737</v>
      </c>
    </row>
    <row r="389" spans="1:8" ht="23.25" customHeight="1" x14ac:dyDescent="0.25">
      <c r="A389" s="34"/>
      <c r="B389" s="58"/>
      <c r="C389" s="58"/>
      <c r="D389" s="2" t="s">
        <v>10</v>
      </c>
      <c r="E389" s="78"/>
      <c r="F389" s="78"/>
      <c r="G389" s="78"/>
      <c r="H389" s="78"/>
    </row>
    <row r="390" spans="1:8" ht="42" customHeight="1" x14ac:dyDescent="0.25">
      <c r="A390" s="34"/>
      <c r="B390" s="58"/>
      <c r="C390" s="58"/>
      <c r="D390" s="1" t="s">
        <v>232</v>
      </c>
      <c r="E390" s="78"/>
      <c r="F390" s="78"/>
      <c r="G390" s="78"/>
      <c r="H390" s="78"/>
    </row>
    <row r="391" spans="1:8" ht="24.75" customHeight="1" x14ac:dyDescent="0.25">
      <c r="A391" s="34"/>
      <c r="B391" s="57"/>
      <c r="C391" s="57"/>
      <c r="D391" s="2" t="s">
        <v>12</v>
      </c>
      <c r="E391" s="78"/>
      <c r="F391" s="78"/>
      <c r="G391" s="78"/>
      <c r="H391" s="78"/>
    </row>
    <row r="392" spans="1:8" ht="22.5" customHeight="1" x14ac:dyDescent="0.25">
      <c r="A392" s="34"/>
      <c r="B392" s="26" t="s">
        <v>233</v>
      </c>
      <c r="C392" s="26" t="s">
        <v>217</v>
      </c>
      <c r="D392" s="1" t="s">
        <v>174</v>
      </c>
      <c r="E392" s="78">
        <v>0</v>
      </c>
      <c r="F392" s="78">
        <v>1459.5</v>
      </c>
      <c r="G392" s="78">
        <v>1459</v>
      </c>
      <c r="H392" s="78">
        <f>G392/F392%</f>
        <v>99.965741692360396</v>
      </c>
    </row>
    <row r="393" spans="1:8" ht="22.5" customHeight="1" x14ac:dyDescent="0.25">
      <c r="A393" s="34"/>
      <c r="B393" s="58"/>
      <c r="C393" s="58"/>
      <c r="D393" s="2" t="s">
        <v>10</v>
      </c>
      <c r="E393" s="78"/>
      <c r="F393" s="78"/>
      <c r="G393" s="78"/>
      <c r="H393" s="78"/>
    </row>
    <row r="394" spans="1:8" ht="22.5" customHeight="1" x14ac:dyDescent="0.25">
      <c r="A394" s="34"/>
      <c r="B394" s="58"/>
      <c r="C394" s="58"/>
      <c r="D394" s="1" t="s">
        <v>234</v>
      </c>
      <c r="E394" s="78"/>
      <c r="F394" s="78"/>
      <c r="G394" s="78"/>
      <c r="H394" s="78"/>
    </row>
    <row r="395" spans="1:8" ht="22.5" customHeight="1" x14ac:dyDescent="0.25">
      <c r="A395" s="34"/>
      <c r="B395" s="57"/>
      <c r="C395" s="57"/>
      <c r="D395" s="2" t="s">
        <v>12</v>
      </c>
      <c r="E395" s="78"/>
      <c r="F395" s="78"/>
      <c r="G395" s="78"/>
      <c r="H395" s="78"/>
    </row>
    <row r="396" spans="1:8" ht="22.5" customHeight="1" x14ac:dyDescent="0.25">
      <c r="A396" s="60"/>
      <c r="B396" s="26" t="s">
        <v>235</v>
      </c>
      <c r="C396" s="26" t="s">
        <v>217</v>
      </c>
      <c r="D396" s="1" t="s">
        <v>236</v>
      </c>
      <c r="E396" s="78">
        <v>0</v>
      </c>
      <c r="F396" s="78">
        <v>52802.9</v>
      </c>
      <c r="G396" s="78">
        <v>52802.86</v>
      </c>
      <c r="H396" s="78">
        <f>G396/F396%</f>
        <v>99.999924246584939</v>
      </c>
    </row>
    <row r="397" spans="1:8" ht="22.5" customHeight="1" x14ac:dyDescent="0.25">
      <c r="A397" s="60"/>
      <c r="B397" s="58"/>
      <c r="C397" s="58"/>
      <c r="D397" s="2" t="s">
        <v>10</v>
      </c>
      <c r="E397" s="78"/>
      <c r="F397" s="78"/>
      <c r="G397" s="78"/>
      <c r="H397" s="78"/>
    </row>
    <row r="398" spans="1:8" ht="47.25" customHeight="1" x14ac:dyDescent="0.25">
      <c r="A398" s="60"/>
      <c r="B398" s="58"/>
      <c r="C398" s="58"/>
      <c r="D398" s="1" t="s">
        <v>237</v>
      </c>
      <c r="E398" s="78"/>
      <c r="F398" s="78"/>
      <c r="G398" s="78"/>
      <c r="H398" s="78"/>
    </row>
    <row r="399" spans="1:8" ht="19.5" customHeight="1" x14ac:dyDescent="0.25">
      <c r="A399" s="61"/>
      <c r="B399" s="57"/>
      <c r="C399" s="57"/>
      <c r="D399" s="2" t="s">
        <v>12</v>
      </c>
      <c r="E399" s="78"/>
      <c r="F399" s="78"/>
      <c r="G399" s="78"/>
      <c r="H399" s="78"/>
    </row>
    <row r="400" spans="1:8" ht="19.5" customHeight="1" x14ac:dyDescent="0.25">
      <c r="A400" s="57">
        <v>1142</v>
      </c>
      <c r="B400" s="57"/>
      <c r="C400" s="48"/>
      <c r="D400" s="13" t="s">
        <v>2</v>
      </c>
      <c r="E400" s="78">
        <f>E401+E405+E409+E413+E417+E421+E425+E429+E433+E437+E441+E445</f>
        <v>0</v>
      </c>
      <c r="F400" s="78">
        <f>F401+F405+F409+F413+F417+F421+F425+F429+F433+F437+F441+F445</f>
        <v>500283.20000000007</v>
      </c>
      <c r="G400" s="78">
        <f>G401+G405+G409+G413+G417+G421+G425+G429+G433+G437+G441+G445</f>
        <v>448976.03999999992</v>
      </c>
      <c r="H400" s="78">
        <f>G400/F400%</f>
        <v>89.744376784988958</v>
      </c>
    </row>
    <row r="401" spans="1:8" ht="38.25" customHeight="1" x14ac:dyDescent="0.25">
      <c r="A401" s="33"/>
      <c r="B401" s="26" t="s">
        <v>88</v>
      </c>
      <c r="C401" s="26" t="s">
        <v>217</v>
      </c>
      <c r="D401" s="1" t="s">
        <v>176</v>
      </c>
      <c r="E401" s="78">
        <v>0</v>
      </c>
      <c r="F401" s="78">
        <v>384667.9</v>
      </c>
      <c r="G401" s="78">
        <v>335983.22</v>
      </c>
      <c r="H401" s="78">
        <f>G401/F401%</f>
        <v>87.343711289660504</v>
      </c>
    </row>
    <row r="402" spans="1:8" ht="21.75" customHeight="1" x14ac:dyDescent="0.25">
      <c r="A402" s="34"/>
      <c r="B402" s="58"/>
      <c r="C402" s="58"/>
      <c r="D402" s="2" t="s">
        <v>10</v>
      </c>
      <c r="E402" s="78"/>
      <c r="F402" s="78"/>
      <c r="G402" s="78"/>
      <c r="H402" s="78"/>
    </row>
    <row r="403" spans="1:8" ht="75.75" customHeight="1" x14ac:dyDescent="0.25">
      <c r="A403" s="34"/>
      <c r="B403" s="58"/>
      <c r="C403" s="58"/>
      <c r="D403" s="1" t="s">
        <v>294</v>
      </c>
      <c r="E403" s="78"/>
      <c r="F403" s="78"/>
      <c r="G403" s="78"/>
      <c r="H403" s="78"/>
    </row>
    <row r="404" spans="1:8" ht="21" customHeight="1" x14ac:dyDescent="0.25">
      <c r="A404" s="34"/>
      <c r="B404" s="57"/>
      <c r="C404" s="57"/>
      <c r="D404" s="2" t="s">
        <v>12</v>
      </c>
      <c r="E404" s="78"/>
      <c r="F404" s="78"/>
      <c r="G404" s="78"/>
      <c r="H404" s="78"/>
    </row>
    <row r="405" spans="1:8" ht="21" customHeight="1" x14ac:dyDescent="0.25">
      <c r="A405" s="34"/>
      <c r="B405" s="26" t="s">
        <v>172</v>
      </c>
      <c r="C405" s="26" t="s">
        <v>217</v>
      </c>
      <c r="D405" s="1" t="s">
        <v>238</v>
      </c>
      <c r="E405" s="78">
        <v>0</v>
      </c>
      <c r="F405" s="78">
        <v>58567.199999999997</v>
      </c>
      <c r="G405" s="78">
        <v>58567.199999999997</v>
      </c>
      <c r="H405" s="78">
        <f>G405/F405%</f>
        <v>99.999999999999986</v>
      </c>
    </row>
    <row r="406" spans="1:8" ht="21" customHeight="1" x14ac:dyDescent="0.25">
      <c r="A406" s="34"/>
      <c r="B406" s="58"/>
      <c r="C406" s="58"/>
      <c r="D406" s="2" t="s">
        <v>10</v>
      </c>
      <c r="E406" s="78"/>
      <c r="F406" s="78"/>
      <c r="G406" s="78"/>
      <c r="H406" s="78"/>
    </row>
    <row r="407" spans="1:8" ht="165" customHeight="1" x14ac:dyDescent="0.25">
      <c r="A407" s="34"/>
      <c r="B407" s="58"/>
      <c r="C407" s="58"/>
      <c r="D407" s="1" t="s">
        <v>239</v>
      </c>
      <c r="E407" s="78"/>
      <c r="F407" s="78"/>
      <c r="G407" s="78"/>
      <c r="H407" s="78"/>
    </row>
    <row r="408" spans="1:8" ht="20.25" customHeight="1" x14ac:dyDescent="0.25">
      <c r="A408" s="34"/>
      <c r="B408" s="57"/>
      <c r="C408" s="57"/>
      <c r="D408" s="2" t="s">
        <v>12</v>
      </c>
      <c r="E408" s="78"/>
      <c r="F408" s="78"/>
      <c r="G408" s="78"/>
      <c r="H408" s="78"/>
    </row>
    <row r="409" spans="1:8" ht="20.25" customHeight="1" x14ac:dyDescent="0.25">
      <c r="A409" s="34"/>
      <c r="B409" s="58" t="s">
        <v>240</v>
      </c>
      <c r="C409" s="26" t="s">
        <v>217</v>
      </c>
      <c r="D409" s="1" t="s">
        <v>241</v>
      </c>
      <c r="E409" s="78">
        <v>0</v>
      </c>
      <c r="F409" s="78">
        <v>40095.5</v>
      </c>
      <c r="G409" s="78">
        <v>39913.1</v>
      </c>
      <c r="H409" s="78">
        <f>G409/F409%</f>
        <v>99.545086106919726</v>
      </c>
    </row>
    <row r="410" spans="1:8" ht="20.25" customHeight="1" x14ac:dyDescent="0.25">
      <c r="A410" s="34"/>
      <c r="B410" s="58"/>
      <c r="C410" s="58"/>
      <c r="D410" s="2" t="s">
        <v>10</v>
      </c>
      <c r="E410" s="78"/>
      <c r="F410" s="78"/>
      <c r="G410" s="78"/>
      <c r="H410" s="78"/>
    </row>
    <row r="411" spans="1:8" ht="20.25" customHeight="1" x14ac:dyDescent="0.25">
      <c r="A411" s="34"/>
      <c r="B411" s="58"/>
      <c r="C411" s="58"/>
      <c r="D411" s="1" t="s">
        <v>179</v>
      </c>
      <c r="E411" s="78"/>
      <c r="F411" s="78"/>
      <c r="G411" s="78"/>
      <c r="H411" s="78"/>
    </row>
    <row r="412" spans="1:8" ht="20.25" customHeight="1" x14ac:dyDescent="0.25">
      <c r="A412" s="34"/>
      <c r="B412" s="57"/>
      <c r="C412" s="57"/>
      <c r="D412" s="2" t="s">
        <v>12</v>
      </c>
      <c r="E412" s="78"/>
      <c r="F412" s="78"/>
      <c r="G412" s="78"/>
      <c r="H412" s="78"/>
    </row>
    <row r="413" spans="1:8" ht="20.25" customHeight="1" x14ac:dyDescent="0.25">
      <c r="A413" s="34"/>
      <c r="B413" s="26" t="s">
        <v>177</v>
      </c>
      <c r="C413" s="26" t="s">
        <v>217</v>
      </c>
      <c r="D413" s="1" t="s">
        <v>242</v>
      </c>
      <c r="E413" s="78">
        <v>0</v>
      </c>
      <c r="F413" s="78">
        <v>4717.8</v>
      </c>
      <c r="G413" s="78">
        <v>4717.8</v>
      </c>
      <c r="H413" s="78">
        <f>G413/F413%</f>
        <v>100</v>
      </c>
    </row>
    <row r="414" spans="1:8" ht="20.25" customHeight="1" x14ac:dyDescent="0.25">
      <c r="A414" s="34"/>
      <c r="B414" s="58"/>
      <c r="C414" s="58"/>
      <c r="D414" s="2" t="s">
        <v>10</v>
      </c>
      <c r="E414" s="78"/>
      <c r="F414" s="78"/>
      <c r="G414" s="78"/>
      <c r="H414" s="78"/>
    </row>
    <row r="415" spans="1:8" ht="20.25" customHeight="1" x14ac:dyDescent="0.25">
      <c r="A415" s="34"/>
      <c r="B415" s="58"/>
      <c r="C415" s="58"/>
      <c r="D415" s="1" t="s">
        <v>243</v>
      </c>
      <c r="E415" s="78"/>
      <c r="F415" s="78"/>
      <c r="G415" s="78"/>
      <c r="H415" s="78"/>
    </row>
    <row r="416" spans="1:8" ht="20.25" customHeight="1" x14ac:dyDescent="0.25">
      <c r="A416" s="34"/>
      <c r="B416" s="57"/>
      <c r="C416" s="57"/>
      <c r="D416" s="2" t="s">
        <v>12</v>
      </c>
      <c r="E416" s="78">
        <v>0</v>
      </c>
      <c r="F416" s="78"/>
      <c r="G416" s="78"/>
      <c r="H416" s="78"/>
    </row>
    <row r="417" spans="1:8" ht="39.75" customHeight="1" x14ac:dyDescent="0.25">
      <c r="A417" s="34"/>
      <c r="B417" s="26" t="s">
        <v>178</v>
      </c>
      <c r="C417" s="26" t="s">
        <v>217</v>
      </c>
      <c r="D417" s="1" t="s">
        <v>244</v>
      </c>
      <c r="E417" s="78"/>
      <c r="F417" s="78">
        <v>3063.9</v>
      </c>
      <c r="G417" s="78">
        <v>2928.72</v>
      </c>
      <c r="H417" s="78">
        <f>G417/F417%</f>
        <v>95.587976108880838</v>
      </c>
    </row>
    <row r="418" spans="1:8" ht="18" customHeight="1" x14ac:dyDescent="0.25">
      <c r="A418" s="34"/>
      <c r="B418" s="58"/>
      <c r="C418" s="58"/>
      <c r="D418" s="2" t="s">
        <v>10</v>
      </c>
      <c r="E418" s="78"/>
      <c r="F418" s="78"/>
      <c r="G418" s="78"/>
      <c r="H418" s="78"/>
    </row>
    <row r="419" spans="1:8" ht="19.5" customHeight="1" x14ac:dyDescent="0.25">
      <c r="A419" s="34"/>
      <c r="B419" s="58"/>
      <c r="C419" s="58"/>
      <c r="D419" s="1" t="s">
        <v>245</v>
      </c>
      <c r="E419" s="78"/>
      <c r="F419" s="78"/>
      <c r="G419" s="78"/>
      <c r="H419" s="78"/>
    </row>
    <row r="420" spans="1:8" ht="19.5" customHeight="1" x14ac:dyDescent="0.25">
      <c r="A420" s="34"/>
      <c r="B420" s="57"/>
      <c r="C420" s="57"/>
      <c r="D420" s="2" t="s">
        <v>12</v>
      </c>
      <c r="E420" s="78"/>
      <c r="F420" s="78"/>
      <c r="G420" s="78"/>
      <c r="H420" s="78"/>
    </row>
    <row r="421" spans="1:8" ht="19.5" customHeight="1" x14ac:dyDescent="0.25">
      <c r="A421" s="34"/>
      <c r="B421" s="26" t="s">
        <v>180</v>
      </c>
      <c r="C421" s="26" t="s">
        <v>217</v>
      </c>
      <c r="D421" s="1" t="s">
        <v>183</v>
      </c>
      <c r="E421" s="78">
        <v>0</v>
      </c>
      <c r="F421" s="78">
        <v>3782.4</v>
      </c>
      <c r="G421" s="78">
        <v>3782</v>
      </c>
      <c r="H421" s="78">
        <f>G421/F421%</f>
        <v>99.989424703891714</v>
      </c>
    </row>
    <row r="422" spans="1:8" ht="21.75" customHeight="1" x14ac:dyDescent="0.25">
      <c r="A422" s="34"/>
      <c r="B422" s="58"/>
      <c r="C422" s="58"/>
      <c r="D422" s="2" t="s">
        <v>10</v>
      </c>
      <c r="E422" s="78"/>
      <c r="F422" s="78"/>
      <c r="G422" s="78"/>
      <c r="H422" s="78"/>
    </row>
    <row r="423" spans="1:8" ht="19.5" customHeight="1" x14ac:dyDescent="0.25">
      <c r="A423" s="34"/>
      <c r="B423" s="58"/>
      <c r="C423" s="58"/>
      <c r="D423" s="1" t="s">
        <v>184</v>
      </c>
      <c r="E423" s="78"/>
      <c r="F423" s="78"/>
      <c r="G423" s="78"/>
      <c r="H423" s="78"/>
    </row>
    <row r="424" spans="1:8" ht="19.5" customHeight="1" x14ac:dyDescent="0.25">
      <c r="A424" s="34"/>
      <c r="B424" s="57"/>
      <c r="C424" s="57"/>
      <c r="D424" s="2" t="s">
        <v>12</v>
      </c>
      <c r="E424" s="78"/>
      <c r="F424" s="78"/>
      <c r="G424" s="78"/>
      <c r="H424" s="78"/>
    </row>
    <row r="425" spans="1:8" ht="49.5" customHeight="1" x14ac:dyDescent="0.25">
      <c r="A425" s="34"/>
      <c r="B425" s="26" t="s">
        <v>181</v>
      </c>
      <c r="C425" s="26" t="s">
        <v>217</v>
      </c>
      <c r="D425" s="1" t="s">
        <v>246</v>
      </c>
      <c r="E425" s="78">
        <v>0</v>
      </c>
      <c r="F425" s="78">
        <v>0</v>
      </c>
      <c r="G425" s="78">
        <v>0</v>
      </c>
      <c r="H425" s="78"/>
    </row>
    <row r="426" spans="1:8" ht="24.75" customHeight="1" x14ac:dyDescent="0.25">
      <c r="A426" s="34"/>
      <c r="B426" s="58"/>
      <c r="C426" s="58"/>
      <c r="D426" s="2" t="s">
        <v>10</v>
      </c>
      <c r="E426" s="78"/>
      <c r="F426" s="78"/>
      <c r="G426" s="78"/>
      <c r="H426" s="78"/>
    </row>
    <row r="427" spans="1:8" ht="39" customHeight="1" x14ac:dyDescent="0.25">
      <c r="A427" s="34"/>
      <c r="B427" s="58"/>
      <c r="C427" s="58"/>
      <c r="D427" s="1" t="s">
        <v>247</v>
      </c>
      <c r="E427" s="78"/>
      <c r="F427" s="78"/>
      <c r="G427" s="78"/>
      <c r="H427" s="78"/>
    </row>
    <row r="428" spans="1:8" ht="21.75" customHeight="1" x14ac:dyDescent="0.25">
      <c r="A428" s="34"/>
      <c r="B428" s="57"/>
      <c r="C428" s="57"/>
      <c r="D428" s="2" t="s">
        <v>12</v>
      </c>
      <c r="E428" s="78"/>
      <c r="F428" s="78"/>
      <c r="G428" s="78"/>
      <c r="H428" s="78"/>
    </row>
    <row r="429" spans="1:8" ht="21.75" customHeight="1" x14ac:dyDescent="0.25">
      <c r="A429" s="34"/>
      <c r="B429" s="26" t="s">
        <v>248</v>
      </c>
      <c r="C429" s="26" t="s">
        <v>217</v>
      </c>
      <c r="D429" s="1" t="s">
        <v>174</v>
      </c>
      <c r="E429" s="78">
        <v>0</v>
      </c>
      <c r="F429" s="78">
        <v>316.89999999999998</v>
      </c>
      <c r="G429" s="78">
        <v>0</v>
      </c>
      <c r="H429" s="78">
        <f>G429/F429%</f>
        <v>0</v>
      </c>
    </row>
    <row r="430" spans="1:8" ht="21.75" customHeight="1" x14ac:dyDescent="0.25">
      <c r="A430" s="34"/>
      <c r="B430" s="58"/>
      <c r="C430" s="58"/>
      <c r="D430" s="2" t="s">
        <v>10</v>
      </c>
      <c r="E430" s="78"/>
      <c r="F430" s="78"/>
      <c r="G430" s="78"/>
      <c r="H430" s="78"/>
    </row>
    <row r="431" spans="1:8" ht="33" customHeight="1" x14ac:dyDescent="0.25">
      <c r="A431" s="34"/>
      <c r="B431" s="58"/>
      <c r="C431" s="58"/>
      <c r="D431" s="1" t="s">
        <v>249</v>
      </c>
      <c r="E431" s="78"/>
      <c r="F431" s="78"/>
      <c r="G431" s="78"/>
      <c r="H431" s="78"/>
    </row>
    <row r="432" spans="1:8" ht="22.5" customHeight="1" x14ac:dyDescent="0.25">
      <c r="A432" s="34"/>
      <c r="B432" s="57"/>
      <c r="C432" s="57"/>
      <c r="D432" s="2" t="s">
        <v>12</v>
      </c>
      <c r="E432" s="78"/>
      <c r="F432" s="78"/>
      <c r="G432" s="78"/>
      <c r="H432" s="78"/>
    </row>
    <row r="433" spans="1:8" ht="22.5" customHeight="1" x14ac:dyDescent="0.25">
      <c r="A433" s="34"/>
      <c r="B433" s="26" t="s">
        <v>250</v>
      </c>
      <c r="C433" s="26" t="s">
        <v>217</v>
      </c>
      <c r="D433" s="1" t="s">
        <v>174</v>
      </c>
      <c r="E433" s="78">
        <v>0</v>
      </c>
      <c r="F433" s="78">
        <v>950.6</v>
      </c>
      <c r="G433" s="78">
        <v>0</v>
      </c>
      <c r="H433" s="78">
        <f>G433/F433%</f>
        <v>0</v>
      </c>
    </row>
    <row r="434" spans="1:8" ht="22.5" customHeight="1" x14ac:dyDescent="0.25">
      <c r="A434" s="34"/>
      <c r="B434" s="58"/>
      <c r="C434" s="58"/>
      <c r="D434" s="2" t="s">
        <v>10</v>
      </c>
      <c r="E434" s="78"/>
      <c r="F434" s="78"/>
      <c r="G434" s="78"/>
      <c r="H434" s="78"/>
    </row>
    <row r="435" spans="1:8" ht="39" customHeight="1" x14ac:dyDescent="0.25">
      <c r="A435" s="34"/>
      <c r="B435" s="58"/>
      <c r="C435" s="58"/>
      <c r="D435" s="1" t="s">
        <v>251</v>
      </c>
      <c r="E435" s="78"/>
      <c r="F435" s="78"/>
      <c r="G435" s="78"/>
      <c r="H435" s="78"/>
    </row>
    <row r="436" spans="1:8" ht="20.25" customHeight="1" x14ac:dyDescent="0.25">
      <c r="A436" s="34"/>
      <c r="B436" s="57"/>
      <c r="C436" s="57"/>
      <c r="D436" s="2" t="s">
        <v>12</v>
      </c>
      <c r="E436" s="78"/>
      <c r="F436" s="78"/>
      <c r="G436" s="78"/>
      <c r="H436" s="78"/>
    </row>
    <row r="437" spans="1:8" ht="20.25" customHeight="1" x14ac:dyDescent="0.25">
      <c r="A437" s="34"/>
      <c r="B437" s="58" t="s">
        <v>252</v>
      </c>
      <c r="C437" s="26" t="s">
        <v>217</v>
      </c>
      <c r="D437" s="1" t="s">
        <v>175</v>
      </c>
      <c r="E437" s="78"/>
      <c r="F437" s="78">
        <v>0</v>
      </c>
      <c r="G437" s="78">
        <v>0</v>
      </c>
      <c r="H437" s="78">
        <v>0</v>
      </c>
    </row>
    <row r="438" spans="1:8" ht="20.25" customHeight="1" x14ac:dyDescent="0.25">
      <c r="A438" s="34"/>
      <c r="B438" s="58"/>
      <c r="C438" s="58"/>
      <c r="D438" s="2" t="s">
        <v>10</v>
      </c>
      <c r="E438" s="78"/>
      <c r="F438" s="78"/>
      <c r="G438" s="78"/>
      <c r="H438" s="78"/>
    </row>
    <row r="439" spans="1:8" ht="48" customHeight="1" x14ac:dyDescent="0.25">
      <c r="A439" s="34"/>
      <c r="B439" s="58"/>
      <c r="C439" s="58"/>
      <c r="D439" s="1" t="s">
        <v>256</v>
      </c>
      <c r="E439" s="78"/>
      <c r="F439" s="78"/>
      <c r="G439" s="78"/>
      <c r="H439" s="78"/>
    </row>
    <row r="440" spans="1:8" ht="22.5" customHeight="1" x14ac:dyDescent="0.25">
      <c r="A440" s="34"/>
      <c r="B440" s="57"/>
      <c r="C440" s="57"/>
      <c r="D440" s="2" t="s">
        <v>12</v>
      </c>
      <c r="E440" s="78"/>
      <c r="F440" s="78"/>
      <c r="G440" s="78"/>
      <c r="H440" s="78"/>
    </row>
    <row r="441" spans="1:8" ht="22.5" customHeight="1" x14ac:dyDescent="0.25">
      <c r="A441" s="34"/>
      <c r="B441" s="26" t="s">
        <v>254</v>
      </c>
      <c r="C441" s="26" t="s">
        <v>217</v>
      </c>
      <c r="D441" s="1" t="s">
        <v>175</v>
      </c>
      <c r="E441" s="78">
        <v>0</v>
      </c>
      <c r="F441" s="78">
        <v>871</v>
      </c>
      <c r="G441" s="78">
        <v>0</v>
      </c>
      <c r="H441" s="78">
        <f>G441/F441%</f>
        <v>0</v>
      </c>
    </row>
    <row r="442" spans="1:8" ht="19.5" customHeight="1" x14ac:dyDescent="0.25">
      <c r="A442" s="34"/>
      <c r="B442" s="58"/>
      <c r="C442" s="58"/>
      <c r="D442" s="2" t="s">
        <v>10</v>
      </c>
      <c r="E442" s="78"/>
      <c r="F442" s="78"/>
      <c r="G442" s="78"/>
      <c r="H442" s="78"/>
    </row>
    <row r="443" spans="1:8" ht="44.25" customHeight="1" x14ac:dyDescent="0.25">
      <c r="A443" s="34"/>
      <c r="B443" s="58"/>
      <c r="C443" s="58"/>
      <c r="D443" s="1" t="s">
        <v>253</v>
      </c>
      <c r="E443" s="78"/>
      <c r="F443" s="78"/>
      <c r="G443" s="78"/>
      <c r="H443" s="78"/>
    </row>
    <row r="444" spans="1:8" ht="21.75" customHeight="1" x14ac:dyDescent="0.25">
      <c r="A444" s="34"/>
      <c r="B444" s="57"/>
      <c r="C444" s="57"/>
      <c r="D444" s="2" t="s">
        <v>12</v>
      </c>
      <c r="E444" s="78"/>
      <c r="F444" s="78"/>
      <c r="G444" s="78"/>
      <c r="H444" s="78"/>
    </row>
    <row r="445" spans="1:8" ht="21.75" customHeight="1" x14ac:dyDescent="0.25">
      <c r="A445" s="34"/>
      <c r="B445" s="58" t="s">
        <v>255</v>
      </c>
      <c r="C445" s="26" t="s">
        <v>217</v>
      </c>
      <c r="D445" s="1" t="s">
        <v>173</v>
      </c>
      <c r="E445" s="78">
        <v>0</v>
      </c>
      <c r="F445" s="78">
        <v>3250</v>
      </c>
      <c r="G445" s="78">
        <v>3084</v>
      </c>
      <c r="H445" s="78">
        <f>G445/F445%</f>
        <v>94.892307692307696</v>
      </c>
    </row>
    <row r="446" spans="1:8" ht="21.75" customHeight="1" x14ac:dyDescent="0.25">
      <c r="A446" s="34"/>
      <c r="B446" s="58"/>
      <c r="C446" s="58"/>
      <c r="D446" s="2" t="s">
        <v>10</v>
      </c>
      <c r="E446" s="78"/>
      <c r="F446" s="78"/>
      <c r="G446" s="78"/>
      <c r="H446" s="78"/>
    </row>
    <row r="447" spans="1:8" ht="37.5" customHeight="1" x14ac:dyDescent="0.25">
      <c r="A447" s="34"/>
      <c r="B447" s="57"/>
      <c r="C447" s="57"/>
      <c r="D447" s="1" t="s">
        <v>257</v>
      </c>
      <c r="E447" s="78"/>
      <c r="F447" s="78"/>
      <c r="G447" s="78"/>
      <c r="H447" s="78"/>
    </row>
    <row r="448" spans="1:8" ht="24.75" customHeight="1" x14ac:dyDescent="0.25">
      <c r="A448" s="35"/>
      <c r="B448" s="58"/>
      <c r="C448" s="48"/>
      <c r="D448" s="2" t="s">
        <v>12</v>
      </c>
      <c r="E448" s="78"/>
      <c r="F448" s="78"/>
      <c r="G448" s="78"/>
      <c r="H448" s="78"/>
    </row>
    <row r="449" spans="1:8" ht="22.5" customHeight="1" x14ac:dyDescent="0.25">
      <c r="A449" s="48">
        <v>1142</v>
      </c>
      <c r="B449" s="48" t="s">
        <v>172</v>
      </c>
      <c r="C449" s="48" t="s">
        <v>260</v>
      </c>
      <c r="D449" s="13" t="s">
        <v>258</v>
      </c>
      <c r="E449" s="78">
        <v>0</v>
      </c>
      <c r="F449" s="78">
        <v>15876.7</v>
      </c>
      <c r="G449" s="78">
        <v>15876.7</v>
      </c>
      <c r="H449" s="78">
        <f>G449/F449%</f>
        <v>100.00000000000001</v>
      </c>
    </row>
    <row r="450" spans="1:8" ht="22.5" customHeight="1" x14ac:dyDescent="0.25">
      <c r="A450" s="58"/>
      <c r="B450" s="58"/>
      <c r="C450" s="58"/>
      <c r="D450" s="2" t="s">
        <v>10</v>
      </c>
      <c r="E450" s="78"/>
      <c r="F450" s="78"/>
      <c r="G450" s="78"/>
      <c r="H450" s="78"/>
    </row>
    <row r="451" spans="1:8" ht="60" customHeight="1" x14ac:dyDescent="0.25">
      <c r="A451" s="58"/>
      <c r="B451" s="58"/>
      <c r="C451" s="58"/>
      <c r="D451" s="1" t="s">
        <v>259</v>
      </c>
      <c r="E451" s="78"/>
      <c r="F451" s="78"/>
      <c r="G451" s="78"/>
      <c r="H451" s="78"/>
    </row>
    <row r="452" spans="1:8" ht="27" customHeight="1" x14ac:dyDescent="0.25">
      <c r="A452" s="58"/>
      <c r="B452" s="58"/>
      <c r="C452" s="58"/>
      <c r="D452" s="5" t="s">
        <v>12</v>
      </c>
      <c r="E452" s="78"/>
      <c r="F452" s="78"/>
      <c r="G452" s="78"/>
      <c r="H452" s="78"/>
    </row>
    <row r="453" spans="1:8" ht="27" customHeight="1" x14ac:dyDescent="0.25">
      <c r="A453" s="57"/>
      <c r="B453" s="57"/>
      <c r="C453" s="57"/>
      <c r="D453" s="2" t="s">
        <v>261</v>
      </c>
      <c r="E453" s="78"/>
      <c r="F453" s="78"/>
      <c r="G453" s="78"/>
      <c r="H453" s="78"/>
    </row>
    <row r="454" spans="1:8" ht="27" customHeight="1" x14ac:dyDescent="0.25">
      <c r="A454" s="48">
        <v>1165</v>
      </c>
      <c r="B454" s="48" t="s">
        <v>33</v>
      </c>
      <c r="C454" s="48" t="s">
        <v>260</v>
      </c>
      <c r="D454" s="1" t="s">
        <v>285</v>
      </c>
      <c r="E454" s="78">
        <v>0</v>
      </c>
      <c r="F454" s="78">
        <v>7182</v>
      </c>
      <c r="G454" s="78">
        <v>6971.71</v>
      </c>
      <c r="H454" s="78">
        <f>G454/F454%</f>
        <v>97.071985519353944</v>
      </c>
    </row>
    <row r="455" spans="1:8" ht="27" customHeight="1" x14ac:dyDescent="0.25">
      <c r="A455" s="58"/>
      <c r="B455" s="58"/>
      <c r="C455" s="58"/>
      <c r="D455" s="2" t="s">
        <v>10</v>
      </c>
      <c r="E455" s="78"/>
      <c r="F455" s="78"/>
      <c r="G455" s="78"/>
      <c r="H455" s="78"/>
    </row>
    <row r="456" spans="1:8" ht="48.75" customHeight="1" x14ac:dyDescent="0.25">
      <c r="A456" s="58"/>
      <c r="B456" s="58"/>
      <c r="C456" s="58"/>
      <c r="D456" s="1" t="s">
        <v>286</v>
      </c>
      <c r="E456" s="78"/>
      <c r="F456" s="78"/>
      <c r="G456" s="78"/>
      <c r="H456" s="78"/>
    </row>
    <row r="457" spans="1:8" ht="23.25" customHeight="1" x14ac:dyDescent="0.25">
      <c r="A457" s="58"/>
      <c r="B457" s="58"/>
      <c r="C457" s="58"/>
      <c r="D457" s="5" t="s">
        <v>12</v>
      </c>
      <c r="E457" s="78"/>
      <c r="F457" s="78"/>
      <c r="G457" s="78"/>
      <c r="H457" s="78"/>
    </row>
    <row r="458" spans="1:8" ht="23.25" customHeight="1" x14ac:dyDescent="0.25">
      <c r="A458" s="57"/>
      <c r="B458" s="57"/>
      <c r="C458" s="57"/>
      <c r="D458" s="2" t="s">
        <v>1</v>
      </c>
      <c r="E458" s="78"/>
      <c r="F458" s="78"/>
      <c r="G458" s="78"/>
      <c r="H458" s="78"/>
    </row>
    <row r="459" spans="1:8" ht="48.75" customHeight="1" x14ac:dyDescent="0.25">
      <c r="A459" s="58">
        <v>1142</v>
      </c>
      <c r="B459" s="58" t="s">
        <v>287</v>
      </c>
      <c r="C459" s="26" t="s">
        <v>260</v>
      </c>
      <c r="D459" s="1" t="s">
        <v>288</v>
      </c>
      <c r="E459" s="78">
        <v>0</v>
      </c>
      <c r="F459" s="78">
        <v>21600</v>
      </c>
      <c r="G459" s="78">
        <v>21600</v>
      </c>
      <c r="H459" s="78">
        <f>G459/F459%</f>
        <v>100</v>
      </c>
    </row>
    <row r="460" spans="1:8" ht="22.5" customHeight="1" x14ac:dyDescent="0.25">
      <c r="A460" s="58"/>
      <c r="B460" s="58"/>
      <c r="C460" s="58"/>
      <c r="D460" s="2" t="s">
        <v>207</v>
      </c>
      <c r="E460" s="78"/>
      <c r="F460" s="78"/>
      <c r="G460" s="78"/>
      <c r="H460" s="78"/>
    </row>
    <row r="461" spans="1:8" ht="57.75" customHeight="1" x14ac:dyDescent="0.25">
      <c r="A461" s="57"/>
      <c r="B461" s="57"/>
      <c r="C461" s="57"/>
      <c r="D461" s="1" t="s">
        <v>289</v>
      </c>
      <c r="E461" s="78"/>
      <c r="F461" s="78"/>
      <c r="G461" s="78"/>
      <c r="H461" s="78"/>
    </row>
    <row r="462" spans="1:8" ht="28.5" customHeight="1" x14ac:dyDescent="0.25">
      <c r="A462" s="48">
        <v>1099</v>
      </c>
      <c r="B462" s="48" t="s">
        <v>290</v>
      </c>
      <c r="C462" s="48" t="s">
        <v>260</v>
      </c>
      <c r="D462" s="1" t="s">
        <v>229</v>
      </c>
      <c r="E462" s="78">
        <v>0</v>
      </c>
      <c r="F462" s="78">
        <v>11000</v>
      </c>
      <c r="G462" s="78">
        <v>11000</v>
      </c>
      <c r="H462" s="78">
        <f>G462/F462%</f>
        <v>100</v>
      </c>
    </row>
    <row r="463" spans="1:8" ht="28.5" customHeight="1" x14ac:dyDescent="0.25">
      <c r="A463" s="58"/>
      <c r="B463" s="58"/>
      <c r="C463" s="58"/>
      <c r="D463" s="2" t="s">
        <v>207</v>
      </c>
      <c r="E463" s="78"/>
      <c r="F463" s="78"/>
      <c r="G463" s="78"/>
      <c r="H463" s="78"/>
    </row>
    <row r="464" spans="1:8" ht="54.75" customHeight="1" x14ac:dyDescent="0.25">
      <c r="A464" s="57"/>
      <c r="B464" s="57"/>
      <c r="C464" s="57"/>
      <c r="D464" s="1" t="s">
        <v>291</v>
      </c>
      <c r="E464" s="78"/>
      <c r="F464" s="78"/>
      <c r="G464" s="78"/>
      <c r="H464" s="78"/>
    </row>
    <row r="465" spans="1:8" ht="47.25" customHeight="1" x14ac:dyDescent="0.25">
      <c r="A465" s="48">
        <v>1150</v>
      </c>
      <c r="B465" s="48" t="s">
        <v>163</v>
      </c>
      <c r="C465" s="48" t="s">
        <v>262</v>
      </c>
      <c r="D465" s="1" t="s">
        <v>277</v>
      </c>
      <c r="E465" s="78">
        <v>0</v>
      </c>
      <c r="F465" s="78">
        <v>992683.1</v>
      </c>
      <c r="G465" s="78">
        <v>992683.1</v>
      </c>
      <c r="H465" s="78">
        <f>G465/F465%</f>
        <v>100</v>
      </c>
    </row>
    <row r="466" spans="1:8" ht="24" customHeight="1" x14ac:dyDescent="0.25">
      <c r="A466" s="58"/>
      <c r="B466" s="58"/>
      <c r="C466" s="58"/>
      <c r="D466" s="2" t="s">
        <v>10</v>
      </c>
      <c r="E466" s="78"/>
      <c r="F466" s="78"/>
      <c r="G466" s="78"/>
      <c r="H466" s="78"/>
    </row>
    <row r="467" spans="1:8" ht="61.5" customHeight="1" x14ac:dyDescent="0.25">
      <c r="A467" s="58"/>
      <c r="B467" s="58"/>
      <c r="C467" s="58"/>
      <c r="D467" s="24" t="s">
        <v>263</v>
      </c>
      <c r="E467" s="78"/>
      <c r="F467" s="78"/>
      <c r="G467" s="78"/>
      <c r="H467" s="78"/>
    </row>
    <row r="468" spans="1:8" ht="24" customHeight="1" x14ac:dyDescent="0.25">
      <c r="A468" s="58"/>
      <c r="B468" s="58"/>
      <c r="C468" s="58"/>
      <c r="D468" s="2" t="s">
        <v>12</v>
      </c>
      <c r="E468" s="78"/>
      <c r="F468" s="78"/>
      <c r="G468" s="78"/>
      <c r="H468" s="78"/>
    </row>
    <row r="469" spans="1:8" ht="26.25" customHeight="1" x14ac:dyDescent="0.25">
      <c r="A469" s="57"/>
      <c r="B469" s="57"/>
      <c r="C469" s="57"/>
      <c r="D469" s="1" t="s">
        <v>135</v>
      </c>
      <c r="E469" s="78"/>
      <c r="F469" s="78"/>
      <c r="G469" s="78"/>
      <c r="H469" s="78"/>
    </row>
  </sheetData>
  <mergeCells count="12">
    <mergeCell ref="A328:A337"/>
    <mergeCell ref="A345:A353"/>
    <mergeCell ref="A97:A107"/>
    <mergeCell ref="A177:A182"/>
    <mergeCell ref="A184:A187"/>
    <mergeCell ref="B252:B257"/>
    <mergeCell ref="F1:H1"/>
    <mergeCell ref="F2:H2"/>
    <mergeCell ref="F3:H3"/>
    <mergeCell ref="A4:H4"/>
    <mergeCell ref="C252:C257"/>
    <mergeCell ref="G5:H5"/>
  </mergeCells>
  <phoneticPr fontId="7" type="noConversion"/>
  <conditionalFormatting sqref="D135 D34 D125 D130 D140 D60 D78 D83 D81 D85:D86 D24 D92 D220:D252 D254:D327 D18:D22 D10:D16 D344 D179:D180 D346:D354 D356:D362 D182:D184 D175:D177 D186:D187 D364:D399 D54 D56 D450:D459 D461:D462 D464:D466 D401:D448">
    <cfRule type="expression" dxfId="1" priority="314" stopIfTrue="1">
      <formula>C10=1</formula>
    </cfRule>
  </conditionalFormatting>
  <conditionalFormatting sqref="D91 D328:D343 D467:D469 D61:D62 D460 D463">
    <cfRule type="expression" dxfId="0" priority="315" stopIfTrue="1">
      <formula>#REF!=1</formula>
    </cfRule>
  </conditionalFormatting>
  <dataValidations count="1">
    <dataValidation allowBlank="1" errorTitle="ԱՐԳԵԼՎԱԾ ԴԱՇՏ" error="Այս դաշտում մուտքագրումը և փոփոխությունները արգելված են" promptTitle="ԱՐԳԵԼՎԱԾ ԴԱՇՏ" prompt="Այս դաշտում մուտքագրումը և փոփոխությունները արգելված են" sqref="D78 D15 D11 D9 D13 D68 D66 D64 D45 D42:D43 D40 D34 D32 D28 D26 D30 D85:D86 D50 D70:D71 D127 D124:D125 D122 D119:D120 D117 D113 D111 D115"/>
  </dataValidations>
  <pageMargins left="0.24" right="0.15748031496063" top="0.4" bottom="0.46" header="0.35" footer="0.26"/>
  <pageSetup paperSize="9" scale="64" firstPageNumber="3061" orientation="portrait" useFirstPageNumber="1" r:id="rId1"/>
  <headerFooter scaleWithDoc="0" alignWithMargins="0">
    <oddFooter>&amp;L&amp;"GHEA Grapalat,Regular"&amp;8Հայաստանի Հանրապետության ֆինանսների նախարարություն&amp;R&amp;"GHEA Grapalat,Regular"&amp;8&amp;F &amp;Pէջ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Лист1 (2)</vt:lpstr>
      <vt:lpstr>'Лист1 (2)'!Print_Area</vt:lpstr>
      <vt:lpstr>'Лист1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2016-04-19T11:53:06Z</cp:lastPrinted>
  <dcterms:created xsi:type="dcterms:W3CDTF">2006-09-16T00:00:00Z</dcterms:created>
  <dcterms:modified xsi:type="dcterms:W3CDTF">2016-06-23T08:16:29Z</dcterms:modified>
</cp:coreProperties>
</file>