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60" yWindow="-120" windowWidth="14985" windowHeight="7875"/>
  </bookViews>
  <sheets>
    <sheet name="Лист1" sheetId="9" r:id="rId1"/>
    <sheet name="Report" sheetId="4" r:id="rId2"/>
  </sheets>
  <definedNames>
    <definedName name="_xlnm._FilterDatabase" localSheetId="1" hidden="1">Report!$A$4:$AD$65536</definedName>
    <definedName name="_xlnm.Print_Area" localSheetId="1">Report!$1:$28</definedName>
    <definedName name="_xlnm.Print_Area" localSheetId="0">Лист1!$A$1:$M$14</definedName>
    <definedName name="_xlnm.Print_Titles" localSheetId="1">Report!$A:$J,Report!$1:$3</definedName>
  </definedNames>
  <calcPr calcId="145621" fullCalcOnLoad="1"/>
</workbook>
</file>

<file path=xl/calcChain.xml><?xml version="1.0" encoding="utf-8"?>
<calcChain xmlns="http://schemas.openxmlformats.org/spreadsheetml/2006/main">
  <c r="S4" i="4" l="1"/>
  <c r="S5" i="4"/>
  <c r="S6" i="4"/>
  <c r="U6" i="4" s="1"/>
  <c r="S7" i="4"/>
  <c r="U7" i="4" s="1"/>
  <c r="S8" i="4"/>
  <c r="S9" i="4"/>
  <c r="S10" i="4"/>
  <c r="U10" i="4" s="1"/>
  <c r="S11" i="4"/>
  <c r="U11" i="4" s="1"/>
  <c r="S12" i="4"/>
  <c r="S13" i="4"/>
  <c r="S14" i="4"/>
  <c r="U14" i="4" s="1"/>
  <c r="S15" i="4"/>
  <c r="U15" i="4" s="1"/>
  <c r="S16" i="4"/>
  <c r="S17" i="4"/>
  <c r="S18" i="4"/>
  <c r="U18" i="4" s="1"/>
  <c r="S19" i="4"/>
  <c r="U19" i="4" s="1"/>
  <c r="S20" i="4"/>
  <c r="S21" i="4"/>
  <c r="S22" i="4"/>
  <c r="U22" i="4" s="1"/>
  <c r="S23" i="4"/>
  <c r="U23" i="4" s="1"/>
  <c r="S24" i="4"/>
  <c r="S25" i="4"/>
  <c r="S26" i="4"/>
  <c r="U26" i="4" s="1"/>
  <c r="S27" i="4"/>
  <c r="U27" i="4" s="1"/>
  <c r="U5" i="4"/>
  <c r="U8" i="4"/>
  <c r="U9" i="4"/>
  <c r="U12" i="4"/>
  <c r="U13" i="4"/>
  <c r="U16" i="4"/>
  <c r="U17" i="4"/>
  <c r="U20" i="4"/>
  <c r="U21" i="4"/>
  <c r="U24" i="4"/>
  <c r="U25" i="4"/>
  <c r="S28" i="4"/>
  <c r="U28" i="4" s="1"/>
  <c r="M7" i="4"/>
  <c r="O7" i="4"/>
  <c r="M5" i="4"/>
  <c r="O5" i="4" s="1"/>
  <c r="M20" i="4"/>
  <c r="M21" i="4"/>
  <c r="M22" i="4"/>
  <c r="O22" i="4" s="1"/>
  <c r="M19" i="4"/>
  <c r="O28" i="4"/>
  <c r="O27" i="4"/>
  <c r="O21" i="4"/>
  <c r="O20" i="4"/>
  <c r="O19" i="4"/>
  <c r="O17" i="4"/>
  <c r="O15" i="4"/>
  <c r="O14" i="4"/>
  <c r="M13" i="4"/>
  <c r="O13" i="4"/>
  <c r="M12" i="4"/>
  <c r="O12" i="4" s="1"/>
  <c r="M11" i="4"/>
  <c r="O11" i="4"/>
  <c r="M10" i="4"/>
  <c r="O10" i="4" s="1"/>
  <c r="M9" i="4"/>
  <c r="O9" i="4"/>
  <c r="M8" i="4"/>
  <c r="O8" i="4" s="1"/>
  <c r="M6" i="4"/>
  <c r="O6" i="4"/>
  <c r="U4" i="4"/>
</calcChain>
</file>

<file path=xl/sharedStrings.xml><?xml version="1.0" encoding="utf-8"?>
<sst xmlns="http://schemas.openxmlformats.org/spreadsheetml/2006/main" count="192" uniqueCount="111">
  <si>
    <t>Ը</t>
  </si>
  <si>
    <t>Պ</t>
  </si>
  <si>
    <t>քանակական</t>
  </si>
  <si>
    <t>Տ</t>
  </si>
  <si>
    <t>Գ</t>
  </si>
  <si>
    <t>Ա</t>
  </si>
  <si>
    <t>Ե</t>
  </si>
  <si>
    <t>Բ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</si>
  <si>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</si>
  <si>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</si>
  <si>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</si>
  <si>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</si>
  <si>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</si>
  <si>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</si>
  <si>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</si>
  <si>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</si>
  <si>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</si>
  <si>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</si>
  <si>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</si>
  <si>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</si>
  <si>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</si>
  <si>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</si>
  <si>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</si>
  <si>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Կիրառելի չէ</t>
  </si>
  <si>
    <t>Ազդեցություն չի ունեցել</t>
  </si>
  <si>
    <t>Ծրագրային դասիչը</t>
  </si>
  <si>
    <t>Չափորոշիչի կոդը</t>
  </si>
  <si>
    <t>Պաշարների շարժի կոդը</t>
  </si>
  <si>
    <t>Ծրագրի կամ Քաղաքականության միջոցառման անվանումը</t>
  </si>
  <si>
    <t>Չափորոշիչի տեսակը</t>
  </si>
  <si>
    <t>Ցուցանիշի հաստատված կանխատեսումը հաշվետու ժամանակահատվածի համար</t>
  </si>
  <si>
    <t>Ծրագրի ընթացիկ կառավարմանն ուղղված նախատեսվող միջոցառումները</t>
  </si>
  <si>
    <t>Ոչ ֆինանսական ցուցանիշներ</t>
  </si>
  <si>
    <t>Դ</t>
  </si>
  <si>
    <t>Զ</t>
  </si>
  <si>
    <t>Է</t>
  </si>
  <si>
    <t>Թ</t>
  </si>
  <si>
    <t>Ժ</t>
  </si>
  <si>
    <t>Ավիացիայի բնագավառում վերահսկողության և կանոնակարգման ծառայություններ</t>
  </si>
  <si>
    <t>Իրավական նորմատիվ ակտերի նախագծերի մշակումը/փաստաթղթերի ընդհանուր թիվը/</t>
  </si>
  <si>
    <t>Քաղաքականության փաստոթղթերի պատրաստում/փաստաթղթերի ընդհանուր թիվը/</t>
  </si>
  <si>
    <t>ՀՀ օրենսդիր, գործադիր մարմիններից, անհատ քաղաքացիներից եւ կազմակերպություններից ստացված գրությունների ուսումնասիրություն/թիվը/</t>
  </si>
  <si>
    <t>Միջազգային համագործակցություն, Համաձայնագրերի, հուշագրերի, արձանագրությունների եւ այլ փաստաթղթերի մշակում, ներկայացված փաստաթղթերի վերաբերյալ կարծիքների, պարզաբանումների տրամադրում/փաստաթղթերի թիվը/</t>
  </si>
  <si>
    <t>Միջգերատեսչական խորհրդատվություն եւ համագործակցություն, Համաձայնագրերի, հուշագրերի, արձանագրությունների եւ այլ փաստաթղթերի մշակում, ներկայացված փաստաթղթերի վերաբերյալ կարծիքների, պարզաբանումների տրամադրում/փաստաթղթերի թիվը/</t>
  </si>
  <si>
    <t>ՀՀ գրանցված օտարերկրյա  օդանավերի տեսչական,շահագործողական և տեխնիկական ստուգումներ /թիվը/</t>
  </si>
  <si>
    <t>ՀՀ գրանցված քաղաքացիական օդանավերի թռիչքային անձնակազմերի, ինժեներատեխնիկական  կազմի, բորտուղեկցորդների եւ օդային երթեւեկության կարգավարների վկայականների եւ այլ թույլտվությունների տրամադրում/թիվը/</t>
  </si>
  <si>
    <t>Քաղաքացիական  օդանավերի գրանցման, ապագրանցման, պիտանիության , աղմուկի և ռադիոկայանի համար տրամադրվող սերտիֆիկատներ և վկայականներ/թիվը/</t>
  </si>
  <si>
    <t>Խորհրդակցությունների անցկացում/թիվը/</t>
  </si>
  <si>
    <t>Միջին մասնագիտական կրթություն ստացող ուսանողների կրթաթոշակ</t>
  </si>
  <si>
    <t>Միջին մասնագիտական կրթության ոլորտում կրթաթոշակ ստացող ուսանողների թիվը</t>
  </si>
  <si>
    <t>Միջին մասնագիտական կրթության գծով ուսանողական նպաստների տրամադրում</t>
  </si>
  <si>
    <t>Միջին մասնագիտական կրթության ոլորտում ուսանողների թիվը</t>
  </si>
  <si>
    <t>ՀՀ տարածքում օտարերկրյա օդանավերի տեսչական ստուգումների/թիվը/</t>
  </si>
  <si>
    <t>Գործուղման մեկնածներ/ թիվը/</t>
  </si>
  <si>
    <t>Արտերկրում վերապատրաստում ստացող մասնագետների/թիվը/</t>
  </si>
  <si>
    <t>Ակտիվի ձեռքբերման,կառուցման կամ հիմնանորոգման վրա կատարվող ծախսեր</t>
  </si>
  <si>
    <t>Քաղաքացիական ավիացիայի գլխավոր վարչության կարողությունների զարգացում</t>
  </si>
  <si>
    <t>Ավիացիայի բնագավառում վերահսկողության և կանոնակարգման ծառայություններ/արտաբյուջետային միջոցների հաշվին/ </t>
  </si>
  <si>
    <t>Քաղաքացիական ավիացիայի գլխավոր վարչության վերահսկողության և կանոնակարգման ծառայություններ</t>
  </si>
  <si>
    <t>Մատուցվող ծառայության վրա կատարվող ծախս</t>
  </si>
  <si>
    <t>Պետական հիմնարկների և կազմակերպությունների աշխատողների սոցիալական փաթեթով ապահովում</t>
  </si>
  <si>
    <t>Սոցիալական փաթեթներով ապահովում/կրթություն,հանգստի,հիպոթեքային վարկերի գծով ծախսերի փոխհատուցում/</t>
  </si>
  <si>
    <t>ՊՄ կոդը</t>
  </si>
  <si>
    <t>Կատարողի կոդը</t>
  </si>
  <si>
    <t>Չափորոշիչը/նկարագրություն/</t>
  </si>
  <si>
    <t>Ֆինանասական ցուցանիշներ/հազար դրամ/</t>
  </si>
  <si>
    <t>Ծրագրի դասիչը</t>
  </si>
  <si>
    <t>Քաղաքականության միջոցառման դասիչը</t>
  </si>
  <si>
    <t>Ցուցանիշի փոփոխություններն ըստ համապատասխան իրավական ակտի/+/-/</t>
  </si>
  <si>
    <t>Ճշտված ցուցանիշը հաշվետու ժամանակահատվածի համար/սյ1+սյ2/</t>
  </si>
  <si>
    <t>Փաստացի ցուցանիշը/դրամ,ծախս/ հաշվետու ժամանակահատվածի համար</t>
  </si>
  <si>
    <t>Հաստատված և փաստացի ցուցանիշների տարբերությունը/սյ4-սյ3/</t>
  </si>
  <si>
    <t>Տարբերության պատճառը/սյ2-ում նշված իրավական ակտերի հղումները և սյ5-ում նշված տարբերության պարզաբանումները/</t>
  </si>
  <si>
    <t>Ճշտված ցուցանիշը հաշվետու ժամանակահատվածի համար/սյ7+սյ8/</t>
  </si>
  <si>
    <t>Հաստատված և փաստացի ցուցանիշների տարբերությունը/սյ9-սյ10/</t>
  </si>
  <si>
    <t>Տարբերության պատճառը/սյ8-ում նշված իրավական ակտերի հղումները և սյ11-ում նշված տարբերության պարզաբանումները/</t>
  </si>
  <si>
    <t>Ծրագրի ցուցանիշների/սյ5-սյ11/ընթացքի ազդեցությունը կառավարության/օր`սույն բյուջետային ծրագիր,կառավարության գործունեության ծրագրեր,ռազմավարական ծրագրեր,ՄԺԾԾ&lt;ԱՀՌԾ և այլ նպատկների վրա</t>
  </si>
  <si>
    <t>Պլանավորվող գործողությունը`ծրագրի նախատեսվող/ցանկալի արդյունքներից տարբերությունը շտկելու համր</t>
  </si>
  <si>
    <t>List1</t>
  </si>
  <si>
    <t>ԱԾ</t>
  </si>
  <si>
    <t>01</t>
  </si>
  <si>
    <t>List 2</t>
  </si>
  <si>
    <t>ԾՏ</t>
  </si>
  <si>
    <t>ՖԾ</t>
  </si>
  <si>
    <t>ԿՀ</t>
  </si>
  <si>
    <t>ԱՏ</t>
  </si>
  <si>
    <t>ԵԿ</t>
  </si>
  <si>
    <t>02</t>
  </si>
  <si>
    <t>ԿՊ</t>
  </si>
  <si>
    <t>ԱՊ</t>
  </si>
  <si>
    <t>ԵՊ</t>
  </si>
  <si>
    <t>ԱՁ</t>
  </si>
  <si>
    <t>ՎՏ</t>
  </si>
  <si>
    <t>ՎՄ</t>
  </si>
  <si>
    <t>ԲՏ</t>
  </si>
  <si>
    <t>ՄՆ</t>
  </si>
  <si>
    <t>ՄԱ</t>
  </si>
  <si>
    <t>List3</t>
  </si>
  <si>
    <t>23</t>
  </si>
  <si>
    <t>24</t>
  </si>
  <si>
    <t>Տարբերությունը պայմանավորված է  ազատված  և աշխատանքային վեց ամիսը չլրացած աշխատակիցների թվով :</t>
  </si>
  <si>
    <t>Մասնակիորեն չեն ծախսվել կապի,գործուղումների և շրջագայությունների,պայմանագրային և այլ ծառայությունների,ընթացիկ նորոգում և պահպանոման,նյութերի,դրամաշնորհների և սոցիալական նպաստներ և կենսաթոշակների համար  հատկացված գումարները</t>
  </si>
  <si>
    <t>մասնակիորեն  չեն ծախսվել ոչ նյութական հիմնական միջոցների,այլ մեքենաներ և սարքավորրումների,վարչական սարքավորումների ձեռքբերման համար հատկացված գումարները</t>
  </si>
  <si>
    <t>Մասնակիորեն չեն ծախսվել էներգետիկ,կապի, ապահովագրական,գործոիղումների և շրջագայությունների,պայմանագրային ծռայությունների,մեքենաների և սարքավորումների ընթացիկ նորոգում և պահպանման ծառայությունների, հատուկ նպատակային այլ նյութերի , տրանսպորտային և գրասենյակային նյութերի ձեռքբերման համար հատկացված գումարները</t>
  </si>
  <si>
    <t>51</t>
  </si>
  <si>
    <t xml:space="preserve">Տարբերությունը պայմանավորված է այն հանգամանքով որ թվով 3 ուսանողներ 2015 թվականի մայիս ամսից հեռացվել են&lt;&lt;Ավիաուսումնական կենտրոն&gt;&gt; փբը-ից և հետևաբար չեն ստացել չորս անսվա կրթաթոշակ /V-VIII/ և  թվով 3 ուսանող ավարտել են 2015թ հունիս ամսին,հետևաբար չեն ստացել VII-VIII ամիսների կրթաթոշակը 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</si>
  <si>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</si>
  <si>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</si>
  <si>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</si>
  <si>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01.01.15թ.-01.01.16թ. ժամանակահատվածի համար</t>
  </si>
  <si>
    <t>Հայաստանի Հանրապետության կառավարությանն առընթեր քաղաքացիական ավիացիայի գլխավոր վարչություն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</si>
</sst>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2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charset val="204"/>
    </font>
    <font>
      <sz val="8"/>
      <name val="Arial"/>
    </font>
    <font>
      <sz val="8"/>
      <name val="Arial Armenian"/>
    </font>
    <font>
      <sz val="10"/>
      <name val="GHEA Grapalat"/>
      <family val="3"/>
    </font>
    <font>
      <sz val="8"/>
      <name val="GHEA Grapalat"/>
      <family val="3"/>
    </font>
    <font>
      <sz val="8"/>
      <color indexed="8"/>
      <name val="GHEA Grapalat"/>
      <family val="3"/>
    </font>
    <font>
      <sz val="8"/>
      <color indexed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87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6" fillId="2" borderId="0" xfId="3" applyFont="1" applyFill="1"/>
    <xf numFmtId="0" fontId="6" fillId="2" borderId="0" xfId="3" applyFont="1" applyFill="1" applyAlignment="1">
      <alignment vertical="top" wrapText="1"/>
    </xf>
    <xf numFmtId="0" fontId="6" fillId="2" borderId="0" xfId="3" applyFont="1" applyFill="1" applyAlignment="1">
      <alignment horizontal="left"/>
    </xf>
    <xf numFmtId="0" fontId="7" fillId="2" borderId="0" xfId="3" applyFont="1" applyFill="1" applyAlignment="1"/>
    <xf numFmtId="0" fontId="7" fillId="2" borderId="0" xfId="3" applyFont="1" applyFill="1" applyAlignment="1">
      <alignment horizontal="lef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49" fontId="7" fillId="2" borderId="2" xfId="3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 applyProtection="1">
      <alignment vertical="center" wrapText="1"/>
      <protection locked="0"/>
    </xf>
    <xf numFmtId="0" fontId="7" fillId="0" borderId="0" xfId="0" applyFont="1" applyProtection="1">
      <protection hidden="1"/>
    </xf>
    <xf numFmtId="0" fontId="7" fillId="3" borderId="2" xfId="3" applyFont="1" applyFill="1" applyBorder="1" applyAlignment="1">
      <alignment vertical="center" textRotation="90" wrapText="1"/>
    </xf>
    <xf numFmtId="0" fontId="8" fillId="2" borderId="1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top" wrapText="1"/>
    </xf>
    <xf numFmtId="0" fontId="7" fillId="3" borderId="5" xfId="3" applyFont="1" applyFill="1" applyBorder="1" applyAlignment="1">
      <alignment horizontal="center" vertical="top" wrapText="1"/>
    </xf>
    <xf numFmtId="49" fontId="7" fillId="3" borderId="5" xfId="3" applyNumberFormat="1" applyFont="1" applyFill="1" applyBorder="1" applyAlignment="1">
      <alignment horizontal="center" vertical="center"/>
    </xf>
    <xf numFmtId="49" fontId="7" fillId="2" borderId="5" xfId="3" applyNumberFormat="1" applyFont="1" applyFill="1" applyBorder="1" applyAlignment="1">
      <alignment horizontal="center" vertical="center"/>
    </xf>
    <xf numFmtId="49" fontId="7" fillId="2" borderId="6" xfId="3" applyNumberFormat="1" applyFont="1" applyFill="1" applyBorder="1" applyAlignment="1">
      <alignment horizontal="center" vertical="center"/>
    </xf>
    <xf numFmtId="49" fontId="7" fillId="2" borderId="7" xfId="3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center" vertical="center"/>
    </xf>
    <xf numFmtId="49" fontId="7" fillId="2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/>
    <xf numFmtId="0" fontId="7" fillId="0" borderId="0" xfId="0" applyFont="1" applyAlignment="1">
      <alignment vertical="center" wrapText="1"/>
    </xf>
    <xf numFmtId="49" fontId="7" fillId="2" borderId="0" xfId="3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/>
    <xf numFmtId="0" fontId="9" fillId="0" borderId="1" xfId="0" applyFont="1" applyBorder="1"/>
    <xf numFmtId="0" fontId="8" fillId="2" borderId="1" xfId="3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7" fillId="2" borderId="0" xfId="0" applyFont="1" applyFill="1"/>
    <xf numFmtId="0" fontId="9" fillId="0" borderId="1" xfId="0" applyFont="1" applyBorder="1" applyAlignment="1">
      <alignment vertical="center" wrapText="1"/>
    </xf>
    <xf numFmtId="0" fontId="8" fillId="2" borderId="2" xfId="3" applyFont="1" applyFill="1" applyBorder="1" applyAlignment="1">
      <alignment horizontal="center" vertical="center" wrapText="1"/>
    </xf>
    <xf numFmtId="49" fontId="8" fillId="2" borderId="5" xfId="3" applyNumberFormat="1" applyFont="1" applyFill="1" applyBorder="1" applyAlignment="1">
      <alignment horizontal="center" vertical="center"/>
    </xf>
    <xf numFmtId="49" fontId="8" fillId="2" borderId="6" xfId="3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3" applyFont="1" applyFill="1" applyBorder="1" applyAlignment="1" applyProtection="1">
      <alignment wrapText="1"/>
      <protection locked="0"/>
    </xf>
    <xf numFmtId="187" fontId="7" fillId="2" borderId="3" xfId="2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/>
    <xf numFmtId="0" fontId="10" fillId="0" borderId="0" xfId="0" applyFont="1" applyAlignment="1">
      <alignment horizontal="right"/>
    </xf>
    <xf numFmtId="0" fontId="7" fillId="2" borderId="0" xfId="3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7" fillId="3" borderId="8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13" xfId="3" applyFont="1" applyFill="1" applyBorder="1" applyAlignment="1">
      <alignment horizontal="center" vertical="center" textRotation="90" wrapText="1"/>
    </xf>
    <xf numFmtId="0" fontId="7" fillId="3" borderId="14" xfId="3" applyFont="1" applyFill="1" applyBorder="1" applyAlignment="1">
      <alignment horizontal="center" vertical="center" textRotation="90" wrapText="1"/>
    </xf>
    <xf numFmtId="0" fontId="7" fillId="2" borderId="15" xfId="3" applyFont="1" applyFill="1" applyBorder="1" applyAlignment="1">
      <alignment horizontal="center"/>
    </xf>
    <xf numFmtId="0" fontId="7" fillId="2" borderId="16" xfId="3" applyFont="1" applyFill="1" applyBorder="1" applyAlignment="1">
      <alignment horizontal="center"/>
    </xf>
    <xf numFmtId="0" fontId="7" fillId="2" borderId="17" xfId="3" applyFont="1" applyFill="1" applyBorder="1" applyAlignment="1">
      <alignment horizontal="center"/>
    </xf>
    <xf numFmtId="0" fontId="7" fillId="3" borderId="8" xfId="3" applyFont="1" applyFill="1" applyBorder="1" applyAlignment="1">
      <alignment horizontal="center" textRotation="90" wrapText="1"/>
    </xf>
    <xf numFmtId="0" fontId="7" fillId="3" borderId="2" xfId="3" applyFont="1" applyFill="1" applyBorder="1" applyAlignment="1">
      <alignment horizontal="center" textRotation="90" wrapText="1"/>
    </xf>
    <xf numFmtId="0" fontId="7" fillId="3" borderId="9" xfId="3" applyFont="1" applyFill="1" applyBorder="1" applyAlignment="1">
      <alignment horizontal="center" vertical="center" textRotation="90" wrapText="1"/>
    </xf>
    <xf numFmtId="0" fontId="7" fillId="3" borderId="10" xfId="3" applyFont="1" applyFill="1" applyBorder="1" applyAlignment="1">
      <alignment horizontal="center" vertical="center" textRotation="90" wrapText="1"/>
    </xf>
    <xf numFmtId="0" fontId="7" fillId="3" borderId="11" xfId="3" applyFont="1" applyFill="1" applyBorder="1" applyAlignment="1">
      <alignment horizontal="center" textRotation="90"/>
    </xf>
    <xf numFmtId="0" fontId="7" fillId="3" borderId="12" xfId="3" applyFont="1" applyFill="1" applyBorder="1" applyAlignment="1">
      <alignment horizontal="center" textRotation="90"/>
    </xf>
    <xf numFmtId="0" fontId="7" fillId="3" borderId="1" xfId="3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_Hashvetvutjunner" xfId="3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tabSelected="1" workbookViewId="0">
      <selection activeCell="F3" sqref="F3"/>
    </sheetView>
  </sheetViews>
  <sheetFormatPr defaultRowHeight="13.5"/>
  <cols>
    <col min="1" max="4" width="10" style="1" customWidth="1"/>
    <col min="5" max="5" width="5.85546875" style="1" customWidth="1"/>
    <col min="6" max="6" width="11.28515625" style="1" customWidth="1"/>
    <col min="7" max="11" width="10" style="1" customWidth="1"/>
    <col min="12" max="12" width="23.140625" style="2" customWidth="1"/>
    <col min="13" max="13" width="14.140625" style="2" customWidth="1"/>
    <col min="14" max="14" width="13" style="1" customWidth="1"/>
    <col min="15" max="16384" width="9.140625" style="1"/>
  </cols>
  <sheetData>
    <row r="1" spans="1:46" s="39" customFormat="1" ht="20.25" customHeight="1">
      <c r="M1" s="40" t="s">
        <v>106</v>
      </c>
    </row>
    <row r="2" spans="1:46" s="39" customFormat="1" ht="20.25" customHeight="1">
      <c r="M2" s="41"/>
    </row>
    <row r="3" spans="1:46" s="39" customFormat="1" ht="20.25" customHeight="1">
      <c r="M3" s="41"/>
    </row>
    <row r="4" spans="1:46" s="39" customFormat="1"/>
    <row r="5" spans="1:46" s="39" customFormat="1" ht="17.25">
      <c r="A5" s="46"/>
      <c r="C5" s="42"/>
      <c r="D5" s="42"/>
      <c r="L5" s="43"/>
    </row>
    <row r="6" spans="1:46" s="39" customFormat="1">
      <c r="A6" s="46"/>
      <c r="C6" s="42"/>
      <c r="D6" s="42"/>
    </row>
    <row r="7" spans="1:46" s="39" customFormat="1" ht="17.25">
      <c r="A7" s="45" t="s">
        <v>107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46" s="39" customFormat="1" ht="52.5" customHeight="1">
      <c r="A8" s="47" t="s">
        <v>108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38"/>
    </row>
    <row r="9" spans="1:46" s="3" customFormat="1" ht="28.5" customHeight="1">
      <c r="A9" s="48" t="s">
        <v>110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</row>
    <row r="10" spans="1:46" s="3" customFormat="1" ht="23.25" customHeight="1">
      <c r="A10" s="45" t="s">
        <v>109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</row>
    <row r="11" spans="1:46" s="3" customForma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</row>
    <row r="12" spans="1:46" s="4" customFormat="1" ht="19.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</row>
    <row r="13" spans="1:46" s="5" customFormat="1" ht="14.25" customHeigh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</row>
    <row r="14" spans="1:46" s="5" customFormat="1" ht="31.5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</row>
    <row r="15" spans="1:46" s="5" customFormat="1" ht="15" customHeigh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</row>
    <row r="38" spans="1:14" ht="9" customHeight="1"/>
    <row r="39" spans="1:14" hidden="1"/>
    <row r="40" spans="1:14" hidden="1"/>
    <row r="41" spans="1:14" hidden="1"/>
    <row r="42" spans="1:14" hidden="1"/>
    <row r="43" spans="1:14" ht="216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</sheetData>
  <mergeCells count="6">
    <mergeCell ref="A43:N43"/>
    <mergeCell ref="A10:M10"/>
    <mergeCell ref="A5:A6"/>
    <mergeCell ref="A7:M7"/>
    <mergeCell ref="A8:M8"/>
    <mergeCell ref="A9:M9"/>
  </mergeCells>
  <phoneticPr fontId="5" type="noConversion"/>
  <pageMargins left="0.28999999999999998" right="0.16" top="0.31" bottom="0.49" header="0.22" footer="0.26"/>
  <pageSetup paperSize="9" firstPageNumber="2631" orientation="landscape" useFirstPageNumber="1" verticalDpi="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8"/>
  <sheetViews>
    <sheetView topLeftCell="A22" zoomScaleNormal="100" zoomScaleSheetLayoutView="100" workbookViewId="0">
      <selection activeCell="H22" sqref="H22"/>
    </sheetView>
  </sheetViews>
  <sheetFormatPr defaultColWidth="0" defaultRowHeight="12.75"/>
  <cols>
    <col min="1" max="1" width="5.85546875" style="25" customWidth="1"/>
    <col min="2" max="2" width="3.42578125" style="25" customWidth="1"/>
    <col min="3" max="3" width="4.42578125" style="25" customWidth="1"/>
    <col min="4" max="4" width="3.7109375" style="25" customWidth="1"/>
    <col min="5" max="7" width="3.28515625" style="25" customWidth="1"/>
    <col min="8" max="8" width="17" style="25" customWidth="1"/>
    <col min="9" max="9" width="29.85546875" style="25" customWidth="1"/>
    <col min="10" max="10" width="10.28515625" style="25" customWidth="1"/>
    <col min="11" max="11" width="13.5703125" style="29" customWidth="1"/>
    <col min="12" max="12" width="13" style="25" customWidth="1"/>
    <col min="13" max="13" width="13.7109375" style="25" customWidth="1"/>
    <col min="14" max="14" width="13.42578125" style="28" customWidth="1"/>
    <col min="15" max="15" width="11.140625" style="25" customWidth="1"/>
    <col min="16" max="16" width="22" style="25" customWidth="1"/>
    <col min="17" max="17" width="12.28515625" style="25" customWidth="1"/>
    <col min="18" max="18" width="12.140625" style="25" customWidth="1"/>
    <col min="19" max="19" width="11.140625" style="25" customWidth="1"/>
    <col min="20" max="20" width="12" style="28" customWidth="1"/>
    <col min="21" max="21" width="11.140625" style="25" customWidth="1"/>
    <col min="22" max="22" width="29.140625" style="28" customWidth="1"/>
    <col min="23" max="23" width="33.7109375" style="25" customWidth="1"/>
    <col min="24" max="24" width="20.85546875" style="25" customWidth="1"/>
    <col min="25" max="25" width="32.7109375" style="25" customWidth="1"/>
    <col min="26" max="26" width="0" style="11" hidden="1" customWidth="1"/>
    <col min="27" max="27" width="12.5703125" style="11" hidden="1" customWidth="1"/>
    <col min="28" max="16384" width="0" style="11" hidden="1"/>
  </cols>
  <sheetData>
    <row r="1" spans="1:27" ht="33.75" customHeight="1">
      <c r="A1" s="60" t="s">
        <v>62</v>
      </c>
      <c r="B1" s="56" t="s">
        <v>63</v>
      </c>
      <c r="C1" s="62" t="s">
        <v>25</v>
      </c>
      <c r="D1" s="62"/>
      <c r="E1" s="62"/>
      <c r="F1" s="56" t="s">
        <v>26</v>
      </c>
      <c r="G1" s="56" t="s">
        <v>27</v>
      </c>
      <c r="H1" s="49" t="s">
        <v>28</v>
      </c>
      <c r="I1" s="49" t="s">
        <v>64</v>
      </c>
      <c r="J1" s="51" t="s">
        <v>29</v>
      </c>
      <c r="K1" s="53" t="s">
        <v>32</v>
      </c>
      <c r="L1" s="54"/>
      <c r="M1" s="54"/>
      <c r="N1" s="54"/>
      <c r="O1" s="54"/>
      <c r="P1" s="55"/>
      <c r="Q1" s="53" t="s">
        <v>65</v>
      </c>
      <c r="R1" s="54"/>
      <c r="S1" s="54"/>
      <c r="T1" s="54"/>
      <c r="U1" s="54"/>
      <c r="V1" s="55"/>
      <c r="W1" s="53" t="s">
        <v>31</v>
      </c>
      <c r="X1" s="54"/>
      <c r="Y1" s="55"/>
    </row>
    <row r="2" spans="1:27" ht="103.5" customHeight="1" thickBot="1">
      <c r="A2" s="61"/>
      <c r="B2" s="57"/>
      <c r="C2" s="12" t="s">
        <v>66</v>
      </c>
      <c r="D2" s="58" t="s">
        <v>67</v>
      </c>
      <c r="E2" s="59"/>
      <c r="F2" s="57"/>
      <c r="G2" s="57"/>
      <c r="H2" s="50"/>
      <c r="I2" s="50"/>
      <c r="J2" s="52"/>
      <c r="K2" s="8" t="s">
        <v>30</v>
      </c>
      <c r="L2" s="9" t="s">
        <v>68</v>
      </c>
      <c r="M2" s="9" t="s">
        <v>69</v>
      </c>
      <c r="N2" s="31" t="s">
        <v>70</v>
      </c>
      <c r="O2" s="9" t="s">
        <v>71</v>
      </c>
      <c r="P2" s="9" t="s">
        <v>72</v>
      </c>
      <c r="Q2" s="8" t="s">
        <v>30</v>
      </c>
      <c r="R2" s="9" t="s">
        <v>68</v>
      </c>
      <c r="S2" s="9" t="s">
        <v>73</v>
      </c>
      <c r="T2" s="31" t="s">
        <v>70</v>
      </c>
      <c r="U2" s="9" t="s">
        <v>74</v>
      </c>
      <c r="V2" s="31" t="s">
        <v>75</v>
      </c>
      <c r="W2" s="9" t="s">
        <v>76</v>
      </c>
      <c r="X2" s="9" t="s">
        <v>77</v>
      </c>
      <c r="Y2" s="13" t="s">
        <v>77</v>
      </c>
    </row>
    <row r="3" spans="1:27" ht="24.75" customHeight="1" thickBot="1">
      <c r="A3" s="14" t="s">
        <v>5</v>
      </c>
      <c r="B3" s="15" t="s">
        <v>7</v>
      </c>
      <c r="C3" s="15" t="s">
        <v>4</v>
      </c>
      <c r="D3" s="15" t="s">
        <v>33</v>
      </c>
      <c r="E3" s="15" t="s">
        <v>6</v>
      </c>
      <c r="F3" s="15" t="s">
        <v>34</v>
      </c>
      <c r="G3" s="16" t="s">
        <v>35</v>
      </c>
      <c r="H3" s="16" t="s">
        <v>0</v>
      </c>
      <c r="I3" s="16" t="s">
        <v>36</v>
      </c>
      <c r="J3" s="16" t="s">
        <v>37</v>
      </c>
      <c r="K3" s="17" t="s">
        <v>8</v>
      </c>
      <c r="L3" s="17" t="s">
        <v>9</v>
      </c>
      <c r="M3" s="17" t="s">
        <v>10</v>
      </c>
      <c r="N3" s="32" t="s">
        <v>11</v>
      </c>
      <c r="O3" s="17" t="s">
        <v>12</v>
      </c>
      <c r="P3" s="18" t="s">
        <v>13</v>
      </c>
      <c r="Q3" s="17" t="s">
        <v>14</v>
      </c>
      <c r="R3" s="17" t="s">
        <v>15</v>
      </c>
      <c r="S3" s="17" t="s">
        <v>16</v>
      </c>
      <c r="T3" s="32" t="s">
        <v>17</v>
      </c>
      <c r="U3" s="17" t="s">
        <v>18</v>
      </c>
      <c r="V3" s="33" t="s">
        <v>19</v>
      </c>
      <c r="W3" s="19" t="s">
        <v>20</v>
      </c>
      <c r="X3" s="19" t="s">
        <v>21</v>
      </c>
      <c r="Y3" s="20" t="s">
        <v>22</v>
      </c>
      <c r="AA3" s="21" t="s">
        <v>78</v>
      </c>
    </row>
    <row r="4" spans="1:27" ht="156" customHeight="1">
      <c r="A4" s="10">
        <v>105016</v>
      </c>
      <c r="B4" s="10">
        <v>1</v>
      </c>
      <c r="C4" s="10">
        <v>1176</v>
      </c>
      <c r="D4" s="10" t="s">
        <v>79</v>
      </c>
      <c r="E4" s="10" t="s">
        <v>80</v>
      </c>
      <c r="F4" s="10"/>
      <c r="G4" s="10"/>
      <c r="H4" s="10" t="s">
        <v>38</v>
      </c>
      <c r="I4" s="10"/>
      <c r="J4" s="10"/>
      <c r="K4" s="27"/>
      <c r="L4" s="27"/>
      <c r="M4" s="27"/>
      <c r="N4" s="27"/>
      <c r="O4" s="27"/>
      <c r="P4" s="27"/>
      <c r="Q4" s="37">
        <v>248937.2</v>
      </c>
      <c r="R4" s="37"/>
      <c r="S4" s="37">
        <f t="shared" ref="S4:S27" si="0">Q4+R4</f>
        <v>248937.2</v>
      </c>
      <c r="T4" s="37">
        <v>243843.93</v>
      </c>
      <c r="U4" s="37">
        <f t="shared" ref="U4:U28" si="1">T4-S4</f>
        <v>-5093.2700000000186</v>
      </c>
      <c r="V4" s="34" t="s">
        <v>103</v>
      </c>
      <c r="W4" s="34" t="s">
        <v>24</v>
      </c>
      <c r="X4" s="34" t="s">
        <v>23</v>
      </c>
      <c r="Y4" s="34" t="s">
        <v>23</v>
      </c>
      <c r="AA4" s="24" t="s">
        <v>9</v>
      </c>
    </row>
    <row r="5" spans="1:27" ht="48" customHeight="1">
      <c r="A5" s="10"/>
      <c r="B5" s="10">
        <v>1</v>
      </c>
      <c r="C5" s="10">
        <v>1176</v>
      </c>
      <c r="D5" s="10" t="s">
        <v>79</v>
      </c>
      <c r="E5" s="10" t="s">
        <v>80</v>
      </c>
      <c r="F5" s="10"/>
      <c r="G5" s="10"/>
      <c r="H5" s="22"/>
      <c r="I5" s="10" t="s">
        <v>39</v>
      </c>
      <c r="J5" s="10" t="s">
        <v>2</v>
      </c>
      <c r="K5" s="27">
        <v>5</v>
      </c>
      <c r="L5" s="27"/>
      <c r="M5" s="27">
        <f t="shared" ref="M5:M13" si="2">+K5</f>
        <v>5</v>
      </c>
      <c r="N5" s="27">
        <v>9</v>
      </c>
      <c r="O5" s="27">
        <f t="shared" ref="O5:O17" si="3">N5-M5</f>
        <v>4</v>
      </c>
      <c r="P5" s="27"/>
      <c r="Q5" s="37"/>
      <c r="R5" s="37"/>
      <c r="S5" s="37">
        <f t="shared" si="0"/>
        <v>0</v>
      </c>
      <c r="T5" s="37"/>
      <c r="U5" s="37">
        <f t="shared" si="1"/>
        <v>0</v>
      </c>
      <c r="V5" s="30"/>
      <c r="W5" s="34"/>
      <c r="X5" s="34"/>
      <c r="Y5" s="34"/>
    </row>
    <row r="6" spans="1:27" ht="46.5" customHeight="1">
      <c r="A6" s="10"/>
      <c r="B6" s="10">
        <v>1</v>
      </c>
      <c r="C6" s="10">
        <v>1176</v>
      </c>
      <c r="D6" s="10" t="s">
        <v>79</v>
      </c>
      <c r="E6" s="10" t="s">
        <v>80</v>
      </c>
      <c r="F6" s="10"/>
      <c r="G6" s="10"/>
      <c r="H6" s="22"/>
      <c r="I6" s="10" t="s">
        <v>40</v>
      </c>
      <c r="J6" s="10" t="s">
        <v>2</v>
      </c>
      <c r="K6" s="27">
        <v>7</v>
      </c>
      <c r="L6" s="27"/>
      <c r="M6" s="27">
        <f t="shared" si="2"/>
        <v>7</v>
      </c>
      <c r="N6" s="27">
        <v>21</v>
      </c>
      <c r="O6" s="27">
        <f t="shared" si="3"/>
        <v>14</v>
      </c>
      <c r="P6" s="27"/>
      <c r="Q6" s="37"/>
      <c r="R6" s="37"/>
      <c r="S6" s="37">
        <f t="shared" si="0"/>
        <v>0</v>
      </c>
      <c r="T6" s="37"/>
      <c r="U6" s="37">
        <f t="shared" si="1"/>
        <v>0</v>
      </c>
      <c r="V6" s="26"/>
      <c r="W6" s="34"/>
      <c r="X6" s="34"/>
      <c r="Y6" s="34"/>
    </row>
    <row r="7" spans="1:27" ht="59.25" customHeight="1">
      <c r="A7" s="10"/>
      <c r="B7" s="10">
        <v>1</v>
      </c>
      <c r="C7" s="10">
        <v>1176</v>
      </c>
      <c r="D7" s="10" t="s">
        <v>79</v>
      </c>
      <c r="E7" s="10" t="s">
        <v>80</v>
      </c>
      <c r="F7" s="10"/>
      <c r="G7" s="10"/>
      <c r="H7" s="22"/>
      <c r="I7" s="10" t="s">
        <v>41</v>
      </c>
      <c r="J7" s="10" t="s">
        <v>2</v>
      </c>
      <c r="K7" s="27">
        <v>4199</v>
      </c>
      <c r="L7" s="27"/>
      <c r="M7" s="27">
        <f t="shared" si="2"/>
        <v>4199</v>
      </c>
      <c r="N7" s="27">
        <v>4199</v>
      </c>
      <c r="O7" s="27">
        <f t="shared" si="3"/>
        <v>0</v>
      </c>
      <c r="P7" s="27"/>
      <c r="Q7" s="37"/>
      <c r="R7" s="37"/>
      <c r="S7" s="37">
        <f t="shared" si="0"/>
        <v>0</v>
      </c>
      <c r="T7" s="37"/>
      <c r="U7" s="37">
        <f t="shared" si="1"/>
        <v>0</v>
      </c>
      <c r="V7" s="26"/>
      <c r="W7" s="34"/>
      <c r="X7" s="34"/>
      <c r="Y7" s="34"/>
      <c r="AA7" s="21" t="s">
        <v>81</v>
      </c>
    </row>
    <row r="8" spans="1:27" ht="102" customHeight="1">
      <c r="A8" s="10"/>
      <c r="B8" s="10">
        <v>1</v>
      </c>
      <c r="C8" s="10">
        <v>1176</v>
      </c>
      <c r="D8" s="10" t="s">
        <v>79</v>
      </c>
      <c r="E8" s="10" t="s">
        <v>80</v>
      </c>
      <c r="F8" s="10"/>
      <c r="G8" s="10"/>
      <c r="H8" s="22"/>
      <c r="I8" s="10" t="s">
        <v>42</v>
      </c>
      <c r="J8" s="10" t="s">
        <v>2</v>
      </c>
      <c r="K8" s="27">
        <v>12</v>
      </c>
      <c r="L8" s="27"/>
      <c r="M8" s="27">
        <f t="shared" si="2"/>
        <v>12</v>
      </c>
      <c r="N8" s="27">
        <v>3</v>
      </c>
      <c r="O8" s="27">
        <f t="shared" si="3"/>
        <v>-9</v>
      </c>
      <c r="P8" s="27"/>
      <c r="Q8" s="37"/>
      <c r="R8" s="37"/>
      <c r="S8" s="37">
        <f t="shared" si="0"/>
        <v>0</v>
      </c>
      <c r="T8" s="37"/>
      <c r="U8" s="37">
        <f t="shared" si="1"/>
        <v>0</v>
      </c>
      <c r="V8" s="26"/>
      <c r="W8" s="34"/>
      <c r="X8" s="34"/>
      <c r="Y8" s="34"/>
      <c r="AA8" s="24" t="s">
        <v>79</v>
      </c>
    </row>
    <row r="9" spans="1:27" ht="119.25" customHeight="1">
      <c r="A9" s="10"/>
      <c r="B9" s="10">
        <v>1</v>
      </c>
      <c r="C9" s="10">
        <v>1176</v>
      </c>
      <c r="D9" s="10" t="s">
        <v>79</v>
      </c>
      <c r="E9" s="10" t="s">
        <v>80</v>
      </c>
      <c r="F9" s="10"/>
      <c r="G9" s="10"/>
      <c r="H9" s="22"/>
      <c r="I9" s="10" t="s">
        <v>43</v>
      </c>
      <c r="J9" s="10" t="s">
        <v>2</v>
      </c>
      <c r="K9" s="27">
        <v>618</v>
      </c>
      <c r="L9" s="27"/>
      <c r="M9" s="27">
        <f t="shared" si="2"/>
        <v>618</v>
      </c>
      <c r="N9" s="27">
        <v>763</v>
      </c>
      <c r="O9" s="27">
        <f t="shared" si="3"/>
        <v>145</v>
      </c>
      <c r="P9" s="27"/>
      <c r="Q9" s="37"/>
      <c r="R9" s="37"/>
      <c r="S9" s="37">
        <f t="shared" si="0"/>
        <v>0</v>
      </c>
      <c r="T9" s="37"/>
      <c r="U9" s="37">
        <f t="shared" si="1"/>
        <v>0</v>
      </c>
      <c r="V9" s="26"/>
      <c r="W9" s="34"/>
      <c r="X9" s="34"/>
      <c r="Y9" s="34"/>
      <c r="AA9" s="24" t="s">
        <v>82</v>
      </c>
    </row>
    <row r="10" spans="1:27" ht="62.25" customHeight="1">
      <c r="A10" s="10"/>
      <c r="B10" s="10">
        <v>1</v>
      </c>
      <c r="C10" s="10">
        <v>1176</v>
      </c>
      <c r="D10" s="10" t="s">
        <v>79</v>
      </c>
      <c r="E10" s="10" t="s">
        <v>80</v>
      </c>
      <c r="F10" s="10"/>
      <c r="G10" s="10"/>
      <c r="H10" s="22"/>
      <c r="I10" s="10" t="s">
        <v>44</v>
      </c>
      <c r="J10" s="10" t="s">
        <v>2</v>
      </c>
      <c r="K10" s="27">
        <v>43</v>
      </c>
      <c r="L10" s="27"/>
      <c r="M10" s="27">
        <f t="shared" si="2"/>
        <v>43</v>
      </c>
      <c r="N10" s="27">
        <v>43</v>
      </c>
      <c r="O10" s="27">
        <f t="shared" si="3"/>
        <v>0</v>
      </c>
      <c r="P10" s="27"/>
      <c r="Q10" s="37"/>
      <c r="R10" s="37"/>
      <c r="S10" s="37">
        <f t="shared" si="0"/>
        <v>0</v>
      </c>
      <c r="T10" s="37"/>
      <c r="U10" s="37">
        <f t="shared" si="1"/>
        <v>0</v>
      </c>
      <c r="V10" s="26"/>
      <c r="W10" s="34"/>
      <c r="X10" s="34"/>
      <c r="Y10" s="34"/>
      <c r="AA10" s="24" t="s">
        <v>83</v>
      </c>
    </row>
    <row r="11" spans="1:27" ht="99.75" customHeight="1">
      <c r="A11" s="10"/>
      <c r="B11" s="10">
        <v>1</v>
      </c>
      <c r="C11" s="10">
        <v>1176</v>
      </c>
      <c r="D11" s="10" t="s">
        <v>79</v>
      </c>
      <c r="E11" s="10" t="s">
        <v>80</v>
      </c>
      <c r="F11" s="10"/>
      <c r="G11" s="10"/>
      <c r="H11" s="22"/>
      <c r="I11" s="10" t="s">
        <v>45</v>
      </c>
      <c r="J11" s="10" t="s">
        <v>2</v>
      </c>
      <c r="K11" s="27">
        <v>527</v>
      </c>
      <c r="L11" s="27"/>
      <c r="M11" s="27">
        <f t="shared" si="2"/>
        <v>527</v>
      </c>
      <c r="N11" s="27">
        <v>292</v>
      </c>
      <c r="O11" s="27">
        <f t="shared" si="3"/>
        <v>-235</v>
      </c>
      <c r="P11" s="27"/>
      <c r="Q11" s="37"/>
      <c r="R11" s="37"/>
      <c r="S11" s="37">
        <f t="shared" si="0"/>
        <v>0</v>
      </c>
      <c r="T11" s="37"/>
      <c r="U11" s="37">
        <f t="shared" si="1"/>
        <v>0</v>
      </c>
      <c r="V11" s="26"/>
      <c r="W11" s="34"/>
      <c r="X11" s="34"/>
      <c r="Y11" s="34"/>
      <c r="AA11" s="24" t="s">
        <v>84</v>
      </c>
    </row>
    <row r="12" spans="1:27" ht="80.25" customHeight="1">
      <c r="A12" s="10"/>
      <c r="B12" s="10">
        <v>1</v>
      </c>
      <c r="C12" s="10">
        <v>1176</v>
      </c>
      <c r="D12" s="10" t="s">
        <v>79</v>
      </c>
      <c r="E12" s="10" t="s">
        <v>80</v>
      </c>
      <c r="F12" s="10"/>
      <c r="G12" s="10"/>
      <c r="H12" s="22"/>
      <c r="I12" s="10" t="s">
        <v>46</v>
      </c>
      <c r="J12" s="10" t="s">
        <v>2</v>
      </c>
      <c r="K12" s="27">
        <v>164</v>
      </c>
      <c r="L12" s="27"/>
      <c r="M12" s="27">
        <f t="shared" si="2"/>
        <v>164</v>
      </c>
      <c r="N12" s="27">
        <v>164</v>
      </c>
      <c r="O12" s="27">
        <f t="shared" si="3"/>
        <v>0</v>
      </c>
      <c r="P12" s="27"/>
      <c r="Q12" s="37"/>
      <c r="R12" s="37"/>
      <c r="S12" s="37">
        <f t="shared" si="0"/>
        <v>0</v>
      </c>
      <c r="T12" s="37"/>
      <c r="U12" s="37">
        <f t="shared" si="1"/>
        <v>0</v>
      </c>
      <c r="V12" s="26"/>
      <c r="W12" s="34"/>
      <c r="X12" s="34"/>
      <c r="Y12" s="34"/>
      <c r="AA12" s="24" t="s">
        <v>85</v>
      </c>
    </row>
    <row r="13" spans="1:27" ht="38.25" customHeight="1">
      <c r="A13" s="10"/>
      <c r="B13" s="10">
        <v>1</v>
      </c>
      <c r="C13" s="10">
        <v>1176</v>
      </c>
      <c r="D13" s="10" t="s">
        <v>79</v>
      </c>
      <c r="E13" s="10" t="s">
        <v>80</v>
      </c>
      <c r="F13" s="10"/>
      <c r="G13" s="10"/>
      <c r="H13" s="22"/>
      <c r="I13" s="10" t="s">
        <v>47</v>
      </c>
      <c r="J13" s="10" t="s">
        <v>2</v>
      </c>
      <c r="K13" s="27">
        <v>75</v>
      </c>
      <c r="L13" s="27"/>
      <c r="M13" s="27">
        <f t="shared" si="2"/>
        <v>75</v>
      </c>
      <c r="N13" s="27">
        <v>14</v>
      </c>
      <c r="O13" s="27">
        <f t="shared" si="3"/>
        <v>-61</v>
      </c>
      <c r="P13" s="27"/>
      <c r="Q13" s="37"/>
      <c r="R13" s="37"/>
      <c r="S13" s="37">
        <f t="shared" si="0"/>
        <v>0</v>
      </c>
      <c r="T13" s="37"/>
      <c r="U13" s="37">
        <f t="shared" si="1"/>
        <v>0</v>
      </c>
      <c r="V13" s="26"/>
      <c r="W13" s="34"/>
      <c r="X13" s="34"/>
      <c r="Y13" s="34"/>
      <c r="AA13" s="24" t="s">
        <v>86</v>
      </c>
    </row>
    <row r="14" spans="1:27" ht="75" customHeight="1">
      <c r="A14" s="10"/>
      <c r="B14" s="10">
        <v>2</v>
      </c>
      <c r="C14" s="10">
        <v>1045</v>
      </c>
      <c r="D14" s="10" t="s">
        <v>82</v>
      </c>
      <c r="E14" s="10" t="s">
        <v>98</v>
      </c>
      <c r="F14" s="10"/>
      <c r="G14" s="10"/>
      <c r="H14" s="7" t="s">
        <v>48</v>
      </c>
      <c r="I14" s="10"/>
      <c r="J14" s="10" t="s">
        <v>2</v>
      </c>
      <c r="K14" s="27"/>
      <c r="L14" s="27"/>
      <c r="M14" s="27"/>
      <c r="N14" s="27"/>
      <c r="O14" s="27">
        <f t="shared" si="3"/>
        <v>0</v>
      </c>
      <c r="P14" s="27"/>
      <c r="Q14" s="37"/>
      <c r="R14" s="37"/>
      <c r="S14" s="37">
        <f t="shared" si="0"/>
        <v>0</v>
      </c>
      <c r="T14" s="37"/>
      <c r="U14" s="37">
        <f t="shared" si="1"/>
        <v>0</v>
      </c>
      <c r="V14" s="26"/>
      <c r="W14" s="34"/>
      <c r="X14" s="34"/>
      <c r="Y14" s="34"/>
      <c r="AA14" s="24" t="s">
        <v>88</v>
      </c>
    </row>
    <row r="15" spans="1:27" ht="87" customHeight="1">
      <c r="A15" s="10"/>
      <c r="B15" s="10"/>
      <c r="C15" s="10"/>
      <c r="D15" s="10"/>
      <c r="E15" s="10"/>
      <c r="F15" s="10"/>
      <c r="G15" s="10"/>
      <c r="H15" s="7"/>
      <c r="I15" s="10" t="s">
        <v>49</v>
      </c>
      <c r="J15" s="10" t="s">
        <v>2</v>
      </c>
      <c r="K15" s="27">
        <v>41</v>
      </c>
      <c r="L15" s="27"/>
      <c r="M15" s="27">
        <v>41</v>
      </c>
      <c r="N15" s="27">
        <v>41</v>
      </c>
      <c r="O15" s="27">
        <f t="shared" si="3"/>
        <v>0</v>
      </c>
      <c r="P15" s="27"/>
      <c r="Q15" s="37">
        <v>23519.1</v>
      </c>
      <c r="R15" s="37"/>
      <c r="S15" s="37">
        <f t="shared" si="0"/>
        <v>23519.1</v>
      </c>
      <c r="T15" s="37">
        <v>23519.1</v>
      </c>
      <c r="U15" s="37">
        <f t="shared" si="1"/>
        <v>0</v>
      </c>
      <c r="V15" s="30"/>
      <c r="W15" s="34" t="s">
        <v>24</v>
      </c>
      <c r="X15" s="34" t="s">
        <v>23</v>
      </c>
      <c r="Y15" s="34" t="s">
        <v>23</v>
      </c>
      <c r="AA15" s="24" t="s">
        <v>89</v>
      </c>
    </row>
    <row r="16" spans="1:27" ht="85.5" customHeight="1">
      <c r="A16" s="10"/>
      <c r="B16" s="10">
        <v>2</v>
      </c>
      <c r="C16" s="10">
        <v>1045</v>
      </c>
      <c r="D16" s="10" t="s">
        <v>82</v>
      </c>
      <c r="E16" s="10" t="s">
        <v>99</v>
      </c>
      <c r="F16" s="10"/>
      <c r="G16" s="10"/>
      <c r="H16" s="7" t="s">
        <v>50</v>
      </c>
      <c r="I16" s="10"/>
      <c r="J16" s="10" t="s">
        <v>2</v>
      </c>
      <c r="K16" s="27"/>
      <c r="L16" s="27"/>
      <c r="M16" s="27"/>
      <c r="N16" s="27"/>
      <c r="O16" s="27"/>
      <c r="P16" s="27"/>
      <c r="Q16" s="37"/>
      <c r="R16" s="37"/>
      <c r="S16" s="37">
        <f t="shared" si="0"/>
        <v>0</v>
      </c>
      <c r="T16" s="37"/>
      <c r="U16" s="37">
        <f t="shared" si="1"/>
        <v>0</v>
      </c>
      <c r="V16" s="26"/>
      <c r="W16" s="34"/>
      <c r="X16" s="34"/>
      <c r="Y16" s="34"/>
      <c r="AA16" s="24" t="s">
        <v>90</v>
      </c>
    </row>
    <row r="17" spans="1:27" ht="141" customHeight="1">
      <c r="A17" s="10"/>
      <c r="B17" s="10"/>
      <c r="C17" s="10"/>
      <c r="D17" s="10"/>
      <c r="E17" s="10"/>
      <c r="F17" s="10"/>
      <c r="G17" s="10"/>
      <c r="H17" s="7"/>
      <c r="I17" s="10" t="s">
        <v>51</v>
      </c>
      <c r="J17" s="10" t="s">
        <v>2</v>
      </c>
      <c r="K17" s="27">
        <v>29</v>
      </c>
      <c r="L17" s="27"/>
      <c r="M17" s="27">
        <v>29</v>
      </c>
      <c r="N17" s="27">
        <v>28</v>
      </c>
      <c r="O17" s="27">
        <f t="shared" si="3"/>
        <v>-1</v>
      </c>
      <c r="P17" s="27"/>
      <c r="Q17" s="37">
        <v>1653</v>
      </c>
      <c r="R17" s="37"/>
      <c r="S17" s="37">
        <f t="shared" si="0"/>
        <v>1653</v>
      </c>
      <c r="T17" s="37">
        <v>1567.5</v>
      </c>
      <c r="U17" s="37">
        <f t="shared" si="1"/>
        <v>-85.5</v>
      </c>
      <c r="V17" s="35" t="s">
        <v>105</v>
      </c>
      <c r="W17" s="34" t="s">
        <v>24</v>
      </c>
      <c r="X17" s="34" t="s">
        <v>23</v>
      </c>
      <c r="Y17" s="34" t="s">
        <v>23</v>
      </c>
      <c r="AA17" s="24" t="s">
        <v>91</v>
      </c>
    </row>
    <row r="18" spans="1:27" ht="100.5" customHeight="1">
      <c r="A18" s="10"/>
      <c r="B18" s="10">
        <v>3</v>
      </c>
      <c r="C18" s="10">
        <v>1176</v>
      </c>
      <c r="D18" s="10" t="s">
        <v>79</v>
      </c>
      <c r="E18" s="10" t="s">
        <v>87</v>
      </c>
      <c r="F18" s="10"/>
      <c r="G18" s="10"/>
      <c r="H18" s="7" t="s">
        <v>57</v>
      </c>
      <c r="I18" s="10"/>
      <c r="J18" s="10" t="s">
        <v>2</v>
      </c>
      <c r="K18" s="27"/>
      <c r="L18" s="27"/>
      <c r="M18" s="27"/>
      <c r="N18" s="27"/>
      <c r="O18" s="27"/>
      <c r="P18" s="27"/>
      <c r="Q18" s="37"/>
      <c r="R18" s="37"/>
      <c r="S18" s="37">
        <f t="shared" si="0"/>
        <v>0</v>
      </c>
      <c r="T18" s="37"/>
      <c r="U18" s="37">
        <f t="shared" si="1"/>
        <v>0</v>
      </c>
      <c r="V18" s="26"/>
      <c r="W18" s="34"/>
      <c r="X18" s="34"/>
      <c r="Y18" s="34"/>
      <c r="AA18" s="24" t="s">
        <v>92</v>
      </c>
    </row>
    <row r="19" spans="1:27" ht="66.75" customHeight="1">
      <c r="A19" s="10"/>
      <c r="B19" s="10">
        <v>3</v>
      </c>
      <c r="C19" s="10">
        <v>1176</v>
      </c>
      <c r="D19" s="10" t="s">
        <v>79</v>
      </c>
      <c r="E19" s="10" t="s">
        <v>87</v>
      </c>
      <c r="F19" s="10"/>
      <c r="G19" s="10"/>
      <c r="H19" s="23"/>
      <c r="I19" s="10" t="s">
        <v>41</v>
      </c>
      <c r="J19" s="10" t="s">
        <v>2</v>
      </c>
      <c r="K19" s="27">
        <v>500</v>
      </c>
      <c r="L19" s="27"/>
      <c r="M19" s="27">
        <f>K19+L19</f>
        <v>500</v>
      </c>
      <c r="N19" s="27">
        <v>1222</v>
      </c>
      <c r="O19" s="27">
        <f t="shared" ref="O19:O28" si="4">N19-M19</f>
        <v>722</v>
      </c>
      <c r="P19" s="27"/>
      <c r="Q19" s="37"/>
      <c r="R19" s="37"/>
      <c r="S19" s="37">
        <f t="shared" si="0"/>
        <v>0</v>
      </c>
      <c r="T19" s="37"/>
      <c r="U19" s="37">
        <f t="shared" si="1"/>
        <v>0</v>
      </c>
      <c r="V19" s="26"/>
      <c r="W19" s="34"/>
      <c r="X19" s="34"/>
      <c r="Y19" s="34"/>
      <c r="AA19" s="24" t="s">
        <v>93</v>
      </c>
    </row>
    <row r="20" spans="1:27" ht="57.75" customHeight="1">
      <c r="A20" s="10"/>
      <c r="B20" s="10">
        <v>3</v>
      </c>
      <c r="C20" s="10">
        <v>1176</v>
      </c>
      <c r="D20" s="10" t="s">
        <v>79</v>
      </c>
      <c r="E20" s="10" t="s">
        <v>87</v>
      </c>
      <c r="F20" s="10"/>
      <c r="G20" s="10"/>
      <c r="H20" s="6"/>
      <c r="I20" s="10" t="s">
        <v>52</v>
      </c>
      <c r="J20" s="10" t="s">
        <v>2</v>
      </c>
      <c r="K20" s="27">
        <v>70</v>
      </c>
      <c r="L20" s="27"/>
      <c r="M20" s="27">
        <f>K20+L20</f>
        <v>70</v>
      </c>
      <c r="N20" s="27">
        <v>74</v>
      </c>
      <c r="O20" s="27">
        <f t="shared" si="4"/>
        <v>4</v>
      </c>
      <c r="P20" s="27"/>
      <c r="Q20" s="37"/>
      <c r="R20" s="37"/>
      <c r="S20" s="37">
        <f t="shared" si="0"/>
        <v>0</v>
      </c>
      <c r="T20" s="37"/>
      <c r="U20" s="37">
        <f t="shared" si="1"/>
        <v>0</v>
      </c>
      <c r="V20" s="26"/>
      <c r="W20" s="34"/>
      <c r="X20" s="34"/>
      <c r="Y20" s="34"/>
      <c r="AA20" s="24" t="s">
        <v>94</v>
      </c>
    </row>
    <row r="21" spans="1:27" ht="44.25" customHeight="1">
      <c r="A21" s="10"/>
      <c r="B21" s="10">
        <v>3</v>
      </c>
      <c r="C21" s="10">
        <v>1176</v>
      </c>
      <c r="D21" s="10" t="s">
        <v>79</v>
      </c>
      <c r="E21" s="10" t="s">
        <v>87</v>
      </c>
      <c r="F21" s="10"/>
      <c r="G21" s="10"/>
      <c r="H21" s="6"/>
      <c r="I21" s="10" t="s">
        <v>53</v>
      </c>
      <c r="J21" s="10" t="s">
        <v>2</v>
      </c>
      <c r="K21" s="27">
        <v>40</v>
      </c>
      <c r="L21" s="27"/>
      <c r="M21" s="27">
        <f>K21+L21</f>
        <v>40</v>
      </c>
      <c r="N21" s="27">
        <v>65</v>
      </c>
      <c r="O21" s="27">
        <f t="shared" si="4"/>
        <v>25</v>
      </c>
      <c r="P21" s="27"/>
      <c r="Q21" s="37"/>
      <c r="R21" s="37"/>
      <c r="S21" s="37">
        <f t="shared" si="0"/>
        <v>0</v>
      </c>
      <c r="T21" s="37"/>
      <c r="U21" s="37">
        <f t="shared" si="1"/>
        <v>0</v>
      </c>
      <c r="V21" s="26"/>
      <c r="W21" s="34"/>
      <c r="X21" s="34"/>
      <c r="Y21" s="34"/>
      <c r="AA21" s="24" t="s">
        <v>95</v>
      </c>
    </row>
    <row r="22" spans="1:27" ht="44.25" customHeight="1">
      <c r="A22" s="10"/>
      <c r="B22" s="10">
        <v>3</v>
      </c>
      <c r="C22" s="10">
        <v>1176</v>
      </c>
      <c r="D22" s="10" t="s">
        <v>79</v>
      </c>
      <c r="E22" s="10" t="s">
        <v>87</v>
      </c>
      <c r="F22" s="10"/>
      <c r="G22" s="10"/>
      <c r="H22" s="6"/>
      <c r="I22" s="10" t="s">
        <v>54</v>
      </c>
      <c r="J22" s="10" t="s">
        <v>2</v>
      </c>
      <c r="K22" s="27">
        <v>44</v>
      </c>
      <c r="L22" s="27"/>
      <c r="M22" s="27">
        <f>K22+L22</f>
        <v>44</v>
      </c>
      <c r="N22" s="27">
        <v>18</v>
      </c>
      <c r="O22" s="27">
        <f t="shared" si="4"/>
        <v>-26</v>
      </c>
      <c r="P22" s="27"/>
      <c r="Q22" s="37"/>
      <c r="R22" s="37"/>
      <c r="S22" s="37">
        <f t="shared" si="0"/>
        <v>0</v>
      </c>
      <c r="T22" s="37"/>
      <c r="U22" s="37">
        <f t="shared" si="1"/>
        <v>0</v>
      </c>
      <c r="V22" s="26"/>
      <c r="W22" s="34"/>
      <c r="X22" s="34"/>
      <c r="Y22" s="34"/>
      <c r="AA22" s="24" t="s">
        <v>96</v>
      </c>
    </row>
    <row r="23" spans="1:27" ht="105" customHeight="1">
      <c r="A23" s="10"/>
      <c r="B23" s="10">
        <v>3</v>
      </c>
      <c r="C23" s="10">
        <v>1176</v>
      </c>
      <c r="D23" s="10" t="s">
        <v>79</v>
      </c>
      <c r="E23" s="10" t="s">
        <v>87</v>
      </c>
      <c r="F23" s="10"/>
      <c r="G23" s="10"/>
      <c r="H23" s="7" t="s">
        <v>58</v>
      </c>
      <c r="I23" s="10"/>
      <c r="J23" s="10"/>
      <c r="K23" s="27"/>
      <c r="L23" s="27"/>
      <c r="M23" s="27"/>
      <c r="N23" s="27"/>
      <c r="O23" s="27"/>
      <c r="P23" s="27"/>
      <c r="Q23" s="37"/>
      <c r="R23" s="37"/>
      <c r="S23" s="37">
        <f t="shared" si="0"/>
        <v>0</v>
      </c>
      <c r="T23" s="37"/>
      <c r="U23" s="37">
        <f t="shared" si="1"/>
        <v>0</v>
      </c>
      <c r="V23" s="26"/>
      <c r="W23" s="34"/>
      <c r="X23" s="34"/>
      <c r="Y23" s="34"/>
    </row>
    <row r="24" spans="1:27" ht="126.75" customHeight="1">
      <c r="A24" s="10"/>
      <c r="B24" s="10"/>
      <c r="C24" s="10"/>
      <c r="D24" s="10"/>
      <c r="E24" s="10"/>
      <c r="F24" s="10"/>
      <c r="G24" s="10"/>
      <c r="H24" s="6"/>
      <c r="I24" s="10" t="s">
        <v>59</v>
      </c>
      <c r="J24" s="10"/>
      <c r="K24" s="27"/>
      <c r="L24" s="27"/>
      <c r="M24" s="27"/>
      <c r="N24" s="27"/>
      <c r="O24" s="27"/>
      <c r="P24" s="27"/>
      <c r="Q24" s="37"/>
      <c r="R24" s="37">
        <v>452012.4</v>
      </c>
      <c r="S24" s="37">
        <f t="shared" si="0"/>
        <v>452012.4</v>
      </c>
      <c r="T24" s="37">
        <v>283359.28000000003</v>
      </c>
      <c r="U24" s="37">
        <f t="shared" si="1"/>
        <v>-168653.12</v>
      </c>
      <c r="V24" s="34" t="s">
        <v>101</v>
      </c>
      <c r="W24" s="34" t="s">
        <v>24</v>
      </c>
      <c r="X24" s="34" t="s">
        <v>23</v>
      </c>
      <c r="Y24" s="34" t="s">
        <v>23</v>
      </c>
      <c r="AA24" s="21" t="s">
        <v>97</v>
      </c>
    </row>
    <row r="25" spans="1:27" ht="86.25" customHeight="1">
      <c r="A25" s="10"/>
      <c r="B25" s="10">
        <v>3</v>
      </c>
      <c r="C25" s="10">
        <v>1176</v>
      </c>
      <c r="D25" s="10" t="s">
        <v>84</v>
      </c>
      <c r="E25" s="10" t="s">
        <v>80</v>
      </c>
      <c r="F25" s="10"/>
      <c r="G25" s="10"/>
      <c r="H25" s="6" t="s">
        <v>56</v>
      </c>
      <c r="I25" s="10"/>
      <c r="J25" s="10"/>
      <c r="K25" s="27"/>
      <c r="L25" s="27"/>
      <c r="M25" s="27"/>
      <c r="N25" s="27"/>
      <c r="O25" s="27"/>
      <c r="P25" s="27"/>
      <c r="Q25" s="37"/>
      <c r="R25" s="37"/>
      <c r="S25" s="37">
        <f t="shared" si="0"/>
        <v>0</v>
      </c>
      <c r="T25" s="37"/>
      <c r="U25" s="37">
        <f t="shared" si="1"/>
        <v>0</v>
      </c>
      <c r="V25" s="36"/>
      <c r="W25" s="34"/>
      <c r="X25" s="34"/>
      <c r="Y25" s="34"/>
      <c r="AA25" s="24" t="s">
        <v>1</v>
      </c>
    </row>
    <row r="26" spans="1:27" ht="102" customHeight="1">
      <c r="A26" s="10"/>
      <c r="B26" s="10">
        <v>3</v>
      </c>
      <c r="C26" s="10">
        <v>1176</v>
      </c>
      <c r="D26" s="10" t="s">
        <v>84</v>
      </c>
      <c r="E26" s="10" t="s">
        <v>80</v>
      </c>
      <c r="F26" s="10"/>
      <c r="G26" s="10"/>
      <c r="H26" s="6"/>
      <c r="I26" s="10" t="s">
        <v>55</v>
      </c>
      <c r="J26" s="10"/>
      <c r="K26" s="27"/>
      <c r="L26" s="27"/>
      <c r="M26" s="27"/>
      <c r="N26" s="27"/>
      <c r="O26" s="27"/>
      <c r="P26" s="27"/>
      <c r="Q26" s="37"/>
      <c r="R26" s="37">
        <v>20977.9</v>
      </c>
      <c r="S26" s="37">
        <f t="shared" si="0"/>
        <v>20977.9</v>
      </c>
      <c r="T26" s="37">
        <v>12983.83</v>
      </c>
      <c r="U26" s="37">
        <f t="shared" si="1"/>
        <v>-7994.0700000000015</v>
      </c>
      <c r="V26" s="34" t="s">
        <v>102</v>
      </c>
      <c r="W26" s="34" t="s">
        <v>24</v>
      </c>
      <c r="X26" s="34" t="s">
        <v>23</v>
      </c>
      <c r="Y26" s="34" t="s">
        <v>23</v>
      </c>
      <c r="AA26" s="24" t="s">
        <v>4</v>
      </c>
    </row>
    <row r="27" spans="1:27" ht="105.75" customHeight="1">
      <c r="A27" s="10"/>
      <c r="B27" s="10">
        <v>1</v>
      </c>
      <c r="C27" s="10">
        <v>1015</v>
      </c>
      <c r="D27" s="10" t="s">
        <v>82</v>
      </c>
      <c r="E27" s="10" t="s">
        <v>104</v>
      </c>
      <c r="F27" s="10"/>
      <c r="G27" s="10"/>
      <c r="H27" s="7" t="s">
        <v>60</v>
      </c>
      <c r="I27" s="10"/>
      <c r="J27" s="10"/>
      <c r="K27" s="27"/>
      <c r="L27" s="27"/>
      <c r="M27" s="27"/>
      <c r="N27" s="27"/>
      <c r="O27" s="27">
        <f t="shared" si="4"/>
        <v>0</v>
      </c>
      <c r="P27" s="27"/>
      <c r="Q27" s="37"/>
      <c r="R27" s="37"/>
      <c r="S27" s="37">
        <f t="shared" si="0"/>
        <v>0</v>
      </c>
      <c r="T27" s="37"/>
      <c r="U27" s="37">
        <f t="shared" si="1"/>
        <v>0</v>
      </c>
      <c r="V27" s="26"/>
      <c r="W27" s="34" t="s">
        <v>24</v>
      </c>
      <c r="X27" s="34" t="s">
        <v>23</v>
      </c>
      <c r="Y27" s="34" t="s">
        <v>23</v>
      </c>
      <c r="AA27" s="24" t="s">
        <v>3</v>
      </c>
    </row>
    <row r="28" spans="1:27" ht="75.75" customHeight="1">
      <c r="A28" s="10"/>
      <c r="B28" s="10"/>
      <c r="C28" s="10"/>
      <c r="D28" s="10"/>
      <c r="E28" s="10"/>
      <c r="F28" s="10"/>
      <c r="G28" s="10"/>
      <c r="H28" s="6"/>
      <c r="I28" s="10" t="s">
        <v>61</v>
      </c>
      <c r="J28" s="10" t="s">
        <v>2</v>
      </c>
      <c r="K28" s="27"/>
      <c r="L28" s="27">
        <v>61</v>
      </c>
      <c r="M28" s="27">
        <v>61</v>
      </c>
      <c r="N28" s="27">
        <v>50</v>
      </c>
      <c r="O28" s="27">
        <f t="shared" si="4"/>
        <v>-11</v>
      </c>
      <c r="P28" s="27"/>
      <c r="Q28" s="37">
        <v>4392</v>
      </c>
      <c r="R28" s="37"/>
      <c r="S28" s="37">
        <f>Q28+R28</f>
        <v>4392</v>
      </c>
      <c r="T28" s="37">
        <v>3546</v>
      </c>
      <c r="U28" s="37">
        <f t="shared" si="1"/>
        <v>-846</v>
      </c>
      <c r="V28" s="34" t="s">
        <v>100</v>
      </c>
      <c r="W28" s="34" t="s">
        <v>24</v>
      </c>
      <c r="X28" s="34" t="s">
        <v>23</v>
      </c>
      <c r="Y28" s="34" t="s">
        <v>23</v>
      </c>
    </row>
  </sheetData>
  <sheetProtection autoFilter="0" pivotTables="0"/>
  <mergeCells count="12">
    <mergeCell ref="D2:E2"/>
    <mergeCell ref="H1:H2"/>
    <mergeCell ref="A1:A2"/>
    <mergeCell ref="B1:B2"/>
    <mergeCell ref="C1:E1"/>
    <mergeCell ref="F1:F2"/>
    <mergeCell ref="I1:I2"/>
    <mergeCell ref="J1:J2"/>
    <mergeCell ref="Q1:V1"/>
    <mergeCell ref="W1:Y1"/>
    <mergeCell ref="K1:P1"/>
    <mergeCell ref="G1:G2"/>
  </mergeCells>
  <phoneticPr fontId="4" type="noConversion"/>
  <dataValidations count="4">
    <dataValidation type="custom" allowBlank="1" showInputMessage="1" showErrorMessage="1" sqref="N5 R27:R28 N7:N28 T4:T5 L27:L28 L5:L23 R4:R23 T7:T28">
      <formula1>IF(OR($O4="",ISBLANK($O4),$O4="ù³Ý³Ï³Ï³Ý", $O4="ß³Ñ³éáõÝ»ñÇ ù³Ý³ÏÁ", $O4="³ÏïÇíÇ Í³é³ÛáõÃÛ³Ý Ï³ÝË³ï»ëíáÕ Å³ÙÏ»ïÁ", $O4="í³ñÏ ëï³óáÕ ³ÝÓ³Ýó ù³Ý³ÏÁ",$O4="í³ñÏ ëï³óáÕ Ï³½Ù³Ï»ñåáõÃÛáõÝÝ»ñÇ ù³Ý³ÏÁ"),ISNUMBER(L4),TRUE)</formula1>
    </dataValidation>
    <dataValidation type="custom" allowBlank="1" showInputMessage="1" showErrorMessage="1" sqref="R24:R26 K27:K28 Q4:Q28 L24:L26 K5:K23 M17:M24 S4:S28">
      <formula1>IF(OR($O4="",ISBLANK($O4),$O4="ù³Ý³Ï³Ï³Ý", $O4="ß³Ñ³éáõÝ»ñÇ ù³Ý³ÏÁ", $O4="³ÏïÇíÇ Í³é³ÛáõÃÛ³Ý Ï³ÝË³ï»ëíáÕ Å³ÙÏ»ïÁ", $O4="³ÏïÇíÇ ï³ñÇùÁ"),ISNUMBER(K4),TRUE)</formula1>
    </dataValidation>
    <dataValidation type="custom" allowBlank="1" showInputMessage="1" showErrorMessage="1" sqref="N6 T6">
      <formula1>IF(OR($O4="",ISBLANK($O4),$O4="ù³Ý³Ï³Ï³Ý", $O4="ß³Ñ³éáõÝ»ñÇ ù³Ý³ÏÁ", $O4="³ÏïÇíÇ Í³é³ÛáõÃÛ³Ý Ï³ÝË³ï»ëíáÕ Å³ÙÏ»ïÁ", $O4="í³ñÏ ëï³óáÕ ³ÝÓ³Ýó ù³Ý³ÏÁ",$O4="í³ñÏ ëï³óáÕ Ï³½Ù³Ï»ñåáõÃÛáõÝÝ»ñÇ ù³Ý³ÏÁ"),ISNUMBER(N6),TRUE)</formula1>
    </dataValidation>
    <dataValidation type="list" allowBlank="1" showInputMessage="1" showErrorMessage="1" sqref="G4:G28">
      <formula1>$AA$25:$AA$27</formula1>
    </dataValidation>
  </dataValidations>
  <pageMargins left="0.2" right="0.19" top="0.21" bottom="0.43" header="0.17" footer="0.22"/>
  <pageSetup paperSize="9" scale="85" firstPageNumber="2632" orientation="landscape" useFirstPageNumber="1" verticalDpi="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Лист1</vt:lpstr>
      <vt:lpstr>Report</vt:lpstr>
      <vt:lpstr>Report!Print_Area</vt:lpstr>
      <vt:lpstr>Лист1!Print_Area</vt:lpstr>
      <vt:lpstr>Report!Print_Titles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2016-04-19T11:20:29Z</cp:lastPrinted>
  <dcterms:created xsi:type="dcterms:W3CDTF">2007-06-08T11:55:52Z</dcterms:created>
  <dcterms:modified xsi:type="dcterms:W3CDTF">2016-06-23T07:18:03Z</dcterms:modified>
</cp:coreProperties>
</file>