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ThisWorkbook" defaultThemeVersion="124226"/>
  <bookViews>
    <workbookView xWindow="240" yWindow="105" windowWidth="14805" windowHeight="8010" activeTab="1"/>
  </bookViews>
  <sheets>
    <sheet name="Sheet1" sheetId="2" r:id="rId1"/>
    <sheet name="2015" sheetId="1" r:id="rId2"/>
  </sheets>
  <definedNames>
    <definedName name="_xlnm.Print_Area" localSheetId="1">'2015'!$A$1:$Y$39</definedName>
    <definedName name="_xlnm.Print_Area" localSheetId="0">Sheet1!$A$1:$N$15</definedName>
    <definedName name="_xlnm.Print_Titles" localSheetId="1">'2015'!$A:$J,'2015'!$1:$3</definedName>
  </definedNames>
  <calcPr calcId="145621" fullCalcOnLoad="1"/>
</workbook>
</file>

<file path=xl/calcChain.xml><?xml version="1.0" encoding="utf-8"?>
<calcChain xmlns="http://schemas.openxmlformats.org/spreadsheetml/2006/main">
  <c r="M27" i="1" l="1"/>
  <c r="O27" i="1"/>
  <c r="M5" i="1"/>
  <c r="N5" i="1"/>
  <c r="O5" i="1" s="1"/>
  <c r="S25" i="1"/>
  <c r="U25" i="1"/>
  <c r="S31" i="1"/>
  <c r="U31" i="1"/>
  <c r="S32" i="1"/>
  <c r="U32" i="1"/>
  <c r="S39" i="1"/>
  <c r="U39" i="1"/>
  <c r="S38" i="1"/>
  <c r="U38" i="1"/>
  <c r="S37" i="1"/>
  <c r="U37" i="1"/>
  <c r="S34" i="1"/>
  <c r="U34" i="1"/>
  <c r="S30" i="1"/>
  <c r="U30" i="1"/>
  <c r="S29" i="1"/>
  <c r="U29" i="1"/>
  <c r="S36" i="1"/>
  <c r="U36" i="1"/>
  <c r="S35" i="1"/>
  <c r="U35" i="1"/>
  <c r="S33" i="1"/>
  <c r="U33" i="1"/>
  <c r="S23" i="1"/>
  <c r="U23" i="1"/>
  <c r="M25" i="1"/>
  <c r="O25" i="1"/>
  <c r="S24" i="1"/>
  <c r="U24" i="1"/>
  <c r="M24" i="1"/>
  <c r="O24" i="1"/>
  <c r="S4" i="1"/>
  <c r="U4" i="1"/>
  <c r="S28" i="1"/>
  <c r="U28" i="1"/>
  <c r="S14" i="1"/>
  <c r="U14" i="1"/>
  <c r="M26" i="1"/>
  <c r="O26" i="1"/>
  <c r="M23" i="1"/>
  <c r="O23" i="1"/>
  <c r="M19" i="1"/>
  <c r="O19" i="1"/>
  <c r="M20" i="1"/>
  <c r="O20" i="1"/>
  <c r="M21" i="1"/>
  <c r="O21" i="1"/>
  <c r="M22" i="1"/>
  <c r="O22" i="1"/>
  <c r="S27" i="1"/>
  <c r="U27" i="1"/>
  <c r="S26" i="1"/>
  <c r="U26" i="1" s="1"/>
  <c r="M18" i="1"/>
  <c r="O18" i="1"/>
  <c r="M17" i="1"/>
  <c r="O17" i="1" s="1"/>
  <c r="M16" i="1"/>
  <c r="O16" i="1"/>
  <c r="S15" i="1"/>
  <c r="U15" i="1" s="1"/>
  <c r="M14" i="1"/>
  <c r="O14" i="1"/>
  <c r="M13" i="1"/>
  <c r="O13" i="1" s="1"/>
  <c r="M12" i="1"/>
  <c r="O12" i="1"/>
  <c r="M11" i="1"/>
  <c r="O11" i="1" s="1"/>
  <c r="M10" i="1"/>
  <c r="O10" i="1"/>
  <c r="M9" i="1"/>
  <c r="O9" i="1" s="1"/>
  <c r="M8" i="1"/>
  <c r="O8" i="1"/>
  <c r="M7" i="1"/>
  <c r="O7" i="1" s="1"/>
  <c r="M6" i="1"/>
  <c r="O6" i="1"/>
</calcChain>
</file>

<file path=xl/sharedStrings.xml><?xml version="1.0" encoding="utf-8"?>
<sst xmlns="http://schemas.openxmlformats.org/spreadsheetml/2006/main" count="282" uniqueCount="152">
  <si>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</si>
  <si>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</si>
  <si>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</si>
  <si>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</si>
  <si>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</si>
  <si>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</si>
  <si>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</si>
  <si>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</si>
  <si>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</si>
  <si>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</si>
  <si>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</si>
  <si>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</si>
  <si>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</si>
  <si>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</si>
  <si>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</si>
  <si>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ԱԾ</t>
  </si>
  <si>
    <t>ԾՏ</t>
  </si>
  <si>
    <t>ԵԿ</t>
  </si>
  <si>
    <t>Գ</t>
  </si>
  <si>
    <t>քանակական</t>
  </si>
  <si>
    <t>շահառուների քանակը</t>
  </si>
  <si>
    <t>Էներգետիկայի և բնական պաշարների բնագավառում քաղաքականության, խորհրդատվական և մոնիտորինգի ծառայություններ</t>
  </si>
  <si>
    <t>Պետական հիմնարկների և կազմակերպությունների աշխատողների սոցիալական փաթեթով ապահովում</t>
  </si>
  <si>
    <t>Ընդերքի մասին տեղեկատվության տրամադրման ծառայություններ</t>
  </si>
  <si>
    <t>Որոտանի հիդրոէլեկտրակայանների համալիրի վերականգնման խորհրդատվական և կառավարման ծառայություններ</t>
  </si>
  <si>
    <t>Ռադիոակտիվ թափոնների վնասազերծման ծառայություններ</t>
  </si>
  <si>
    <t>Հանրային իրազեկում, հրատարակումների և հաղորդումների թիվը</t>
  </si>
  <si>
    <t>Քաղաքացիների ընդունելություն, դիմումների ու բողոքների ուսումնասիրում</t>
  </si>
  <si>
    <t>Միջազգային համագործակցություն. Համաձայնագրերի, հուշագրերի, ծրագրերի և այլ փաստաթղթերի մշակում: Ներկայացված փաստաթղթերի վերաբերյալ կարծիքների, տեղեկատվության, պարզաբանումների տրամադրում, փաստաթղթերի թիվը</t>
  </si>
  <si>
    <t>Միջազգային համագործակցություն. Հանդիպումներ, քննարկումներ և համագործակցության այլ միջոցառումներ, միջոցառումների թիվը</t>
  </si>
  <si>
    <t>Միջգերատեսչական խորհրդատվություն և համագործակցություն. Հանդիպումներ, քննարկումներ և համագործակցության այլ միջոցառումներ; միջոցառումների թիվը</t>
  </si>
  <si>
    <t>Ծրագրերի կառավարում, վերահսկողություն և մոնիտորինգ. Կառավարվող ծրագրերի թիվը</t>
  </si>
  <si>
    <t>Խորհրդակցությունների անցկացում. թիվը</t>
  </si>
  <si>
    <t>Ընդերքօգտագործման թույլտվությունների ու պայմանագրերի, լեռնահատկացման ակտերի պատճեների գրանցում և պահպանում, փաստաթղթերի թիվը</t>
  </si>
  <si>
    <t>Ընդերքօգտագործողների կողմից ներկայացված օգտակար հանածոների պաշարների հաշվետու հաշվեկշիռների վերաբերյալ 5-ՕՀՊՀ հաշվետվությունների գրանցում և պահպանում, հաշվետվությունների թիվը</t>
  </si>
  <si>
    <t>Օգտակար հանածոների հանքավայրերում պաշարների շարժի և մնացորդային պաշարների գրանցում, նոր հաստատված հանքավայրերի պաշարների ավելացում և օգտակար հանածոների հանքավայրերի մեկ ընդհանուր հաշվեկշռի կազմում` ըստ օգտակար հանածոների տեսակների, հաշվեկշիռների թիվը</t>
  </si>
  <si>
    <t>Սահմանված կարգով երկրաբանական ուսումնասիրությունների, օգտակար հանածոների հանքավայրերի և դրանց պաշարների և ընդերքի մասին այլ տեղեկատվության նյութերի ընդունում, ստուգում, հաշվառում և գրանցում համապատասխան գրանցամատյաններում ըստ առանձին գույքագրման համարների, նյութերի թիվը</t>
  </si>
  <si>
    <t>ՀԷՖ ՊՈԱԿ-ի այցելուներին ֆոնդային նյութերի տրամադրում համաձայն ներկայացված հայտերի (անվճար ծառայություններ), նյութերի թիվը</t>
  </si>
  <si>
    <t>Ազդեցություն չունի:</t>
  </si>
  <si>
    <t>ՊՄ կոդը</t>
  </si>
  <si>
    <t>Կատարողի կոդը</t>
  </si>
  <si>
    <t>Ծրագրային դասիչը</t>
  </si>
  <si>
    <t>Քաղաքականության միջոցառման դասիչը</t>
  </si>
  <si>
    <t>Չափորոշիչի կոդը</t>
  </si>
  <si>
    <t>Պաշարների շարժի կոդը</t>
  </si>
  <si>
    <t>Չափորոշիչի տեսակը</t>
  </si>
  <si>
    <t>Չափորոշիչը (նկարագրությունը)</t>
  </si>
  <si>
    <t xml:space="preserve">Ծրագրի կամ Քաղաքականության միջոցառման անվանումը
</t>
  </si>
  <si>
    <t>Պլանավորվող գործողության ժամկետը              (սկիզբ - ավարտ)</t>
  </si>
  <si>
    <t xml:space="preserve">                                       Ֆինանսական ցուցանիշներ (հազ. դրամ)     </t>
  </si>
  <si>
    <t>Ծրագրի ընթացիկ կառավարմանն ուղղված նախատեսվող միջոցառումները</t>
  </si>
  <si>
    <t>Ա</t>
  </si>
  <si>
    <t>Բ</t>
  </si>
  <si>
    <t>Դ</t>
  </si>
  <si>
    <t>Ե</t>
  </si>
  <si>
    <t>Զ</t>
  </si>
  <si>
    <t>Է</t>
  </si>
  <si>
    <t>Ը</t>
  </si>
  <si>
    <t>Թ</t>
  </si>
  <si>
    <t>Ժ</t>
  </si>
  <si>
    <t>Էներգախնայողության  խորհրդատվական  ծառայություններ</t>
  </si>
  <si>
    <t xml:space="preserve">                                    Ոչ Ֆինանսական ցուցանիշներ      </t>
  </si>
  <si>
    <t>03</t>
  </si>
  <si>
    <t>01</t>
  </si>
  <si>
    <t>02</t>
  </si>
  <si>
    <t>07</t>
  </si>
  <si>
    <t>Ազդեցություւն չունի</t>
  </si>
  <si>
    <t>կիրառելի չէ:</t>
  </si>
  <si>
    <t>կիրառելի չէ</t>
  </si>
  <si>
    <t>Կիրառելի չէ</t>
  </si>
  <si>
    <t>նոր հանքավայրերի և նրանց պաշարների գրանցման թվաքանակի աճի հետ կապված</t>
  </si>
  <si>
    <t>«Որոտանի ՀԷԿՀ» ՓԲԸ-ի  գույքի առուվաճառքի գործընթացով պայմանավորված ծրագրի իրականացումը կասեցվել է:</t>
  </si>
  <si>
    <t>փաստացի օգտվողների թվաքանակին համապատասխան</t>
  </si>
  <si>
    <t>կապված քաղաքացիների ընդունելությունների և դիմում բողոքների թվի կրճատման հետ</t>
  </si>
  <si>
    <t xml:space="preserve">Ընդերքօգտագործման տեղամասերի շահագործման քանակի նվազման  ընդերքօգտագործողների կողմից չներկայացված 5-ՕՀՊՀ հաշվետվությունների հետ կապված </t>
  </si>
  <si>
    <t>Անվճար ծառայություններից օգտվողների թվաքանակի աճի հետ կապված</t>
  </si>
  <si>
    <t>Վճարումները կատարվել են փաստացի օգտվողների թվաքանակին համապատասխան:</t>
  </si>
  <si>
    <t>220 կՎ «Ագարակ-2» և «Շինուհայր» ենթակայանների վերակառուցման խորհրդատվական և կառավարման ծառայություններ</t>
  </si>
  <si>
    <t xml:space="preserve">Կարգավարական կառավարման ավտոմատացված համակարգի  (SCADA) ընդլայնման խորհրդատվական և կառավարման ծառայություններ </t>
  </si>
  <si>
    <t>Ընդերքի տրամադրման և օգտակար հանածոների պաշարների գործակալությունների կողմից նյութերի չներկայացման հետևանքով</t>
  </si>
  <si>
    <t xml:space="preserve">Էներգետիկայի և բնական պաշարների բնագավառում քաղաքականության, խորհրդատվական և մոնիտորինգի ծառայություններ                                                  </t>
  </si>
  <si>
    <t>Որոտանի հիդրոէլեկտրակայանների համալիրի վերականգնման խորհրդատվական և կառավարման ծառայություններ                      (04.03.05.02)</t>
  </si>
  <si>
    <t xml:space="preserve">Վերակառուցման և զարգացման միջազգային բանկի աջակցությամբ իրականացվող «Էլեկտրահաղորդման ցանցի բարելավում» ծրագիր   </t>
  </si>
  <si>
    <t>Հրազդան ՋԷԿ-ից Շինուհայր ենթակայանի գոյություն ունեցող 220 կՎ՝ Նորադուզ, Լիճք, Վարդենիս, Վայք և Որոտան-1 օդային գծերի հատվածի շուրջ 230կմ երկարությամբ օդային գծերի վերակառուցում                    15020401</t>
  </si>
  <si>
    <t>ճշտված ցուցանիշը հաշվետու ժամանակա հատվածի համար      (սյ 7+սյ 8)</t>
  </si>
  <si>
    <t>01.10.2015-20.12.2015</t>
  </si>
  <si>
    <t>ՌԴ-ի աջակցությամբ իրականացվող հայկական ԱԷԿ-ի N 2 էներգաբլոկի շահագործման նախագծային ժամկետի երկարացման ծրագիր</t>
  </si>
  <si>
    <t>06</t>
  </si>
  <si>
    <t>ՌԴ-ի աջակցությամբ իրականացվող հայկական ԱԷԿ-ի N 2 էներգաբլոկի շահագործման նախագծային ժամկետի երկարացման դրամաշնորհային ծրագիր</t>
  </si>
  <si>
    <t>մշակված չէ</t>
  </si>
  <si>
    <t>ՌԴ-ի աջակցությամբ իրականացվող հայկական ԱԷԿ-ի N 2 էներգաբլոկի շահագործման նախագծային ժամկետի երկարացման դրամաշնորհային ծրագիր 04030406</t>
  </si>
  <si>
    <t>ՌԴ-ի աջակցությամբ իրականացվող հայկական ԱԷԿ-ի N 2 էներգաբլոկի շահագործման նախագծային ժամկետի երկարացման ծրագիր (խորհրդատվական և կառավարման ծառայություններ) 04030405</t>
  </si>
  <si>
    <t>ՌԴ-ի աջակցությամբ իրականացվող հայկական ԱԷԿ-ի N 2 էներգաբլոկի շահագործման նախագծային ժամկետի երկարացման ծրագիր  04030405</t>
  </si>
  <si>
    <t>Համաշխարհային բանկի աջացությամբ իրականացվող Երկրաջերմային հետախուզական հորատման դրամաշնորհային ծրագիր</t>
  </si>
  <si>
    <t>Դրամաշնորհի նպատակն է Հայաստանում հայտնի հավանական երկրաջերմային տեղանքներից մեկում՝ Քարքարում, հետախուզական հորատման համար՝ էլեկտրաէներգիայի արտադրության համար բավարար ռեսուրսների առկայությունը և որակը հաստատելը: 04.03.04.03</t>
  </si>
  <si>
    <t>04</t>
  </si>
  <si>
    <t>Համաշխարհային բանկի աջացությամբ իրականացվող դրամաշնորհ արդյունաբերական մասշտաբի արևային էներգիայի ծրագիր նախապատրաստման համար</t>
  </si>
  <si>
    <t>Դրամաշնորհի նպատակն է Հայաստանում հայտնի հավանական երկրաջերմային տեղանքներից մեկում՝ Քարքարում, հետախուզական հորատման համար՝ էլեկտրաէներգիայի արտադրության համար բավարար ռեսուրսների առկայությունը և որակը հաստատելը: 04.03.04.04</t>
  </si>
  <si>
    <t>Նշված թիվը ֆոնդում հաշվառվող նյութերի քանակն է, որի մեջ ընդգրկված է նախորդ տարվա թիվը՝ 810</t>
  </si>
  <si>
    <t>05</t>
  </si>
  <si>
    <t>Նախատեսված ծախսերի գերակատարումը պայմանավորված է նրանով, որ Ծրագրի 2015թ. բյուջեի կազմման ժամանակ դեռևս չէր ընտրվել Խորհրդատու և վերջինիս հետ պայմանագիր կնքված չէր, հայտնի չէին աշխատանքների կատարման ժամանակացույցը և վճարումների չափը: Բացի այդ գերակատարումը պայմանավորված է ՀՀ դրամ/ԱՄՆ դոլար փոխարժեքների տատանմամբ:</t>
  </si>
  <si>
    <t>Շեղումը պայմանավորված է «ՀԱԷԿ» ՓԲԸ-ի և «Ռուսատոմսերվիս» ԲԸ-ի միջև կնքված պայմանագրերը ՌԴ ֆինանասների նախարարության կողմից հաստատելու ձգձգմամբ:</t>
  </si>
  <si>
    <t>Էլեկտրամատակարարման հուսալիության ծրագիր (Վերակառուցման և զարգացման միջազգային բանկ)</t>
  </si>
  <si>
    <t xml:space="preserve">ՌԴ-ի աջակցությամբ իրականացվող հայկական ԱԷԿ-ի N 2 էներգաբլոկի շահագործման նախագծային ժամկետի երկարացման ծրագիր </t>
  </si>
  <si>
    <t xml:space="preserve">ՌԴ-ի աջակցությամբ իրականացվող հայկական ԱԷԿ-ի N 2 էներգաբլոկի շահագործման նախագծային ժամկետի երկարացման դրամաշնորհային ծրագիր </t>
  </si>
  <si>
    <t>Քաղաքականության փաստաթղթերի, ծրագրերի, հաշվետվությունների և վերլուծությունների պատրաստում (փաստաթղթերի ընդհանուր թիվը)</t>
  </si>
  <si>
    <t>Միջգերատեսչական խորհրդատվություն և համագործակցություն. Համաձայնագրերի, հուշագրերի, ծրագրերի և այլ փաստաթղթերի մշակում. Ներկայացված փաստաթղփերի վերաբերյալ կարծիքների, տեղեկատվության, պարզաբանումների տրամադրում, փաստաթղթերի թիվը</t>
  </si>
  <si>
    <t>Ենթակա տարածքների տեղադիրքերի ստուգում ըստ ուսումնասիրության թույլտվություններով տրված կոորդինատների, աշխատանքային նախագծերի ստուգում, պետական հաշվառում համաձայն տեղեկանքի, ուսումնասիրությունների թիվը</t>
  </si>
  <si>
    <t>Հաշվառման մեջ գտնվող և նոր հաստատված պաշարներով հանքավայրերի և հանքերևակումների անձնագրերի ստուգում, հաշվառում, կազմում ու գրանցում, օգտակար հանածոների հանքավայրերի և հանքերևակումների տեղեկատվական  հենքի ստեղծում, օգտակար հանածոների ուսումնասիրության, օգտագործման և պահպանության ոլորտում անձնագրերի թիվը</t>
  </si>
  <si>
    <t>կապված հանքավայրերի և հանքերևակումների աճի, ինչպես նաև տեղեկատվական հենքի ստեղծման հետ</t>
  </si>
  <si>
    <t>Ասիական զարգացման բանկի աջակցությամբ իրականացվող էլեկտրաէներգիայի հաղորդման ցանցի վերակառուցման շրջանակներում 220 կՎ «Ագարակ-2» և «Շինուհայր» ենթակայանների վերակառուցման խորհրդատվական և կառավարման ծառայություններ        04030503</t>
  </si>
  <si>
    <t>Իրանի Իալամական Հանրապետության աջակցությամբ իրականացվող՝ Հայաստանի Հանրապետությունում Իրանի հետ սահմանամերձ բնակավայրերի գազի բաշխման ցանցի կառուցման դրամաշնորհային ծրագիր</t>
  </si>
  <si>
    <t>Շեղումը պայմանավորված է ծրագրի համաձայնագրի նախատեսվածից ուշ ուժի մեջ մտնելով, մրցույթների արդյունքում առաջացած խնայողություններով և հաղթող կազմակերպությունների կողմից նախատեսված կանխավճարներից հրաժարվելու պանճառով:</t>
  </si>
  <si>
    <t>Ներդրումներ «Բարձրավոլտ էլեկտրական ցանցեր» ՓԲԸ-ում</t>
  </si>
  <si>
    <t>Ներդրումներ «Երևանի ՋԷԿ» ՓԲԸ-ում</t>
  </si>
  <si>
    <t>Հայաստանի Հանրապետությունում Իրանի հետ սահմանամերձ բնակավայրերի գազի բաշխման ցանցի կառուցում: Ծրագիրը կնպաստի բազմաթիվ բնակարանների, առողջապահական, կրթական, մշակութային և այլ հաստատությունների՝ էկոլոգիապես մաքուր վառելիքի օգտագործմանը և ջեռուցմանը, ինչպես նաև գազի առկայությունը կնպաստի անտառահատումների, էկոլոգիայի և դրանից բխող խնդիրների լուծմանը:  04 03 04 07</t>
  </si>
  <si>
    <t xml:space="preserve"> «Գնումների մասին» ՀՀ օրենքի համաձայն կայացած մրցույթների արդյունքում ապրանքները, ծառայությունները և աշխատանքները ձեռք են բերվել գնումների պլանով հաստատված նախահաշվային գնից ցածր գներով, իսկ կապի և էներգիայի հոդվածներով հայտերը ներկայացվել են փաստացի ծախսերին համապատասխան:</t>
  </si>
  <si>
    <t xml:space="preserve">Ծրագրի սկզբից դրամաշնորհային միջոցներից ընդամենը կատարվել է 421178,8 հազ. դրամի վճարում, որից կանխավճար` 311856,0 հազ. դրամ, հաշվետու տարում 109322,8 հազ. դրամ: Կանխավճարը ստանալուց հետո, ծրագիրը ԻԻՀ-ի կողմից կասեցվել էր և գումարի ստացման վերաբերյալ  համապատասխան փաստաթղթերը ՍԱՆԵՐՋԻ ընկերության կողմից նախարարություն ներկայացվել է միայն 2015թ. չորրորդ եռամսյակում: </t>
  </si>
  <si>
    <t>Ծրագիրը շարունակական է և կատարված խորհրդատվական ծառայությունների դիմաց կապալառուին վճարվել է վարկային միջոցներից:</t>
  </si>
  <si>
    <t>Շեղումը պայմանավորված է նրանով, որ ծրագրի իրականացման ժամանակ ի հայտ են եկել մի շարք խոչընդոտներ, կապված եղանակային պայմանների հետ, որոնք էապես ազդել են ծրագրի իրականացման ժամանակացույցի վրա, որի հետևանքով շինմոնտաժային աշխատանքները կատարվել են նախատեսվածից քիչ:</t>
  </si>
  <si>
    <t>Տարբերությունը պայմանավորված է                    ՀՀ դրամ/ԱՄՆ դոլար փոխարժեքների տատանմամբ:</t>
  </si>
  <si>
    <t>ՀԱՅԱՍՏԱՆԻ ՀԱՆՐԱՊԵՏՈՒԹՅԱՆ ՊԵՏԱԿԱՆ ԲՅՈՒՋԵՈՎ ՍԱՀՄԱՆՎԱԾ ԾՐԱԳՐԵՐԻ ԻՐԱԿԱՆԱՑՈՒՄԸ ԲՆՈՒԹԱԳՐՈՂ ԱՐԴՅՈՒՆՔԻ ՑՈՒՑԱՆԻՇՆԵՐԻ ԿԱՏԱՐՄԱՆ ՄԱՍԻՆ</t>
  </si>
  <si>
    <t>Ծրագրի դասիչը</t>
  </si>
  <si>
    <t>Ցուցանիշի հաստատված կանխատե  սումը հաշվետու ժամանակահատվածի համար</t>
  </si>
  <si>
    <t>Ցուցանիշի փոփոխություն ներն ըստ համապա տասխան իրավա կան ակտի           (+/-)</t>
  </si>
  <si>
    <t>ճշտված ցուցանիշը հաշվետու ժամանակահատվածի համար        (սյ 1+սյ 2)</t>
  </si>
  <si>
    <t>Փաստացի ցուցանիշը (կատարված և ընդունված) հաշվետու ժամանակահատ վածում</t>
  </si>
  <si>
    <t>Հաստատված և փաստացի ցուցանիշների տարբերու թյունը                (սյ 4-սյ 3)</t>
  </si>
  <si>
    <t>"Տարբերության պատճառը
(սյ. 2-ում նշված իրավական ակտերի հղումները և սյ.5-ում նշված տարբերության պարզաբանումները)"</t>
  </si>
  <si>
    <t>Ցուցանիշի հաստատ ված կանխատե սումը հաշվետու ժամանա կահատ վածի համար</t>
  </si>
  <si>
    <t>Ցուցանիշի փոփո խություն ներն ըստ համապա տասխան իրավա-կան ակտի  (+/-)</t>
  </si>
  <si>
    <t>Փաստացի ցուցանիշը (դրամարկղային ծախս) հաշվետու ժամանակահատվածում</t>
  </si>
  <si>
    <t>Հաստատ ված և փաստացի ցուցանիշ ների տարբերու թյունը            (սյ 10-սյ 9)</t>
  </si>
  <si>
    <t>"Տարբերության պատճառը
(սյ. 8-ում նշված իրավական ակտերի հղումները և սյ. 11-ում նշված տարբերության պարզաբանումները)"</t>
  </si>
  <si>
    <t>Ծրագրի ցուցանիշների (սյ.5, սյ.11) ընթացքի ազդեցությունը ՀՀ կառավարության (օր` սույն բյուջետային ծրագիր, կառավարության գործունեության ծրագրեր, ռազմավարական ծրագրեր, ՄԺԾԾ, ԱՀՌԾ և այլ) նպատակների  վրա</t>
  </si>
  <si>
    <t>Պլանավորվող գործողությունը`  ծրագրի նախատեսվող / ցանկալի արդյունքներից (նպատակներից)  տարբերությունը շտկելու համար</t>
  </si>
  <si>
    <t xml:space="preserve">Պետական հիմնարկների և կազմակերպությունների աշխատողների առողջապահական փաթեթի, հիպոթեքային վարկի, ուսման վճարի և հանգստի ապահովման գծով ծախսերի փոխհատուցում                                </t>
  </si>
  <si>
    <t>1.ՀՀ-ում օգտակար հանածոների հանքավայրերի մասին տեղեկատվության տրամադրում պետական մարմիններին և այլ կազմակերպություններին, կադաստրի վարում.2.Ընդերքի մասին տեղեկատվության և ֆոնդային նյութերի տրամադրում.3. Երկրաբանահետախուզական աշխատանքների պետական գրանցում և հաշվառում.4.Օգտակար հանածոների հանքավայրերի պաշարների հաշվառում և գրանցում</t>
  </si>
  <si>
    <t xml:space="preserve">Ասիական զարգացման բանկի աջակցությամբ իրականացվող էլեկտրաէներգիայի հաղորդման ցանցի վերակառուցման շրջանակներում կարգավարական կառավարման ավտոմատացված համակարգի  (SCADA) ընդլայնում                           (խորհրդատվական և կառավարման ծառայություններ)                      </t>
  </si>
  <si>
    <t xml:space="preserve">Միջուկային և ճառագայթային անվտանգության նորմերի ու կանոնների պահպանմամբ ռադիոակտիվ թափոնների կենտրոնացված փոխադրում, ուսումնասիրում, պահպանում,վնասազերծում և թաղում  </t>
  </si>
  <si>
    <t xml:space="preserve">Սոցիալական և հանրային նշանակության այլ օբյեկտներում էներգախնայողական ներդրումներ և այդ ներդրումներին աջակցություն: Ծրագիրը կօգնի նաև վերացնել էներգախնայողության ներուժի իրացման առկա խոչընդոտները և ստեղծել նպաստավոր միջավայր պետական հատվածում էներգախնայողության համար:                                               </t>
  </si>
  <si>
    <t xml:space="preserve">«Էլեկտրահաղորդման ցանցի բարելավում» ծրագրի նախապատրաստման միջոցառումների իրականացում, մասնավորապես, ծրագրի տեխնիկատնտեսական ուսումնասիրություն, շրջակա միջավայրի և սոցիալական հարցերի վրա ազդեցության գնահատում, գլխավոր կապալառուի ընտրության մրցութային փաստաթղթերի պատրաստում, ինչպես նաև ծրագիր իրականացնող «Բարձրավոլտ էլեկտրացանցեր» ՓԲԸ-ի և «Երևանի ջերմաէլեկտրակենտրոն» ՓԲԸ-ի կարողությունների ամրապնդում և բարձրացում:                                 </t>
  </si>
  <si>
    <t xml:space="preserve">Էլեկտրահաղորդման ցանցի բարելավման ծրագրի շրջանակներում նախատեսվում է վերակառուցել 30 և ավելի տարիներ շահագործման մեջ գտնվող 220կՎ «Աշնակ» ենթակայանը, կառուցել էլեկտրաէներգետիկ համակարգի պահուստային կառավարման կենտրոն, ձեռքբերել ենթակայանների և բարձրավոլտ էլեկտրահաղորդման գծերի սպասարկման և շահագործման համար անհրաժեշտ մեքենամեխանիզմներ և տրանսպորտային միջոցներ </t>
  </si>
  <si>
    <t xml:space="preserve">Էլեկտրահաղորդման ցանցի բարելավման ծրագրի շրջանակներում նախատեսվում է վերակառուցել 30 և ավելի տարիներ շահագործման մեջ գտնվող Երևանի ՋԷԿ ենթակայանը  </t>
  </si>
  <si>
    <t xml:space="preserve">Էլեկտրահաղորդման հուսալիության ծրագրի լրացուցիչ ֆինանսավորման ծրագրի շրջանակներում նախատեսվում է փոխարինել Հաղթանակ 220կՎ, Չարենցավան-3 և Վանաձոր-1 110կՎ ենթակայանների 30 և ավելի տարիներ շահագործման մեջ գտնվող ֆիզիկապես և բարոյապես մաշված սարքավորումները   </t>
  </si>
  <si>
    <t xml:space="preserve">Քաղաքականության մշակման և դրա կատարման համակարգման, պետական ծրագրերի պլանավորման, մշակման, իրականացման և մոնիտորինգի (վերահսկման) ծառայություններ                     </t>
  </si>
  <si>
    <t>Գերակատարումը պայմանավորված է ՀՀ դրամ/ԱՄՆ դոլար փոխարժեքների տատանմամբ և հաշվետու ժամանակահատվածում կատարվել են վճարումներ ընտրված ծրագրի խորդատուին, որպես կանխավճար:</t>
  </si>
  <si>
    <t>Ծրագրի Բյուջեով  համաֆինանսավորման միջոցները ծախսվել են 
100%-ով, իսկ դրամաշնորհային միջոցները 93 %-ով: Շեղումը պայմանավորված է շինարարական աշխատանքների և տեխնիկական հսկողության աշխատանքների սեզոնայնությամբ, ինչպես նաև Եվրո/ԱՄՆ դոլար փոխարժեքային տարբերությամբ:</t>
  </si>
  <si>
    <t>Հավելված N11</t>
  </si>
  <si>
    <t> Հ Ա Շ Վ Ե Տ Վ ՈՒ Թ Յ ՈՒ Ն</t>
  </si>
  <si>
    <t xml:space="preserve">Հայաստանի Հանրապետության էներգետիկայի և բնական պաշարների նախարարություն </t>
  </si>
  <si>
    <t>01.01.15թ.- 01.01.16թ. ժամանակահատվածի համար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</si>
</sst>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1" formatCode="0.00_ ;\-0.00\ "/>
  </numFmts>
  <fonts count="11" x14ac:knownFonts="1">
    <font>
      <sz val="11"/>
      <color indexed="8"/>
      <name val="Calibri"/>
      <family val="2"/>
    </font>
    <font>
      <sz val="10"/>
      <name val="Arial Armenian"/>
      <family val="2"/>
    </font>
    <font>
      <sz val="8"/>
      <name val="GHEA Grapalat"/>
      <family val="3"/>
    </font>
    <font>
      <sz val="8"/>
      <color indexed="8"/>
      <name val="GHEA Grapalat"/>
      <family val="3"/>
    </font>
    <font>
      <sz val="10"/>
      <name val="GHEA Grapalat"/>
      <family val="3"/>
    </font>
    <font>
      <sz val="11"/>
      <color indexed="8"/>
      <name val="GHEA Grapalat"/>
      <family val="3"/>
    </font>
    <font>
      <sz val="8"/>
      <color indexed="10"/>
      <name val="GHEA Grapalat"/>
      <family val="3"/>
    </font>
    <font>
      <sz val="10"/>
      <color indexed="8"/>
      <name val="GHEA Grapalat"/>
      <family val="3"/>
    </font>
    <font>
      <sz val="8"/>
      <color indexed="10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2" fillId="2" borderId="1" xfId="1" applyNumberFormat="1" applyFont="1" applyFill="1" applyBorder="1" applyAlignment="1">
      <alignment horizontal="left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49" fontId="2" fillId="2" borderId="1" xfId="1" applyNumberFormat="1" applyFont="1" applyFill="1" applyBorder="1" applyAlignment="1" applyProtection="1">
      <alignment vertical="center" wrapText="1"/>
      <protection locked="0"/>
    </xf>
    <xf numFmtId="1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1" applyFont="1" applyFill="1" applyBorder="1" applyAlignment="1">
      <alignment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/>
    </xf>
    <xf numFmtId="18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hidden="1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left" vertical="center" wrapText="1"/>
    </xf>
    <xf numFmtId="4" fontId="2" fillId="2" borderId="1" xfId="1" applyNumberFormat="1" applyFont="1" applyFill="1" applyBorder="1" applyAlignment="1" applyProtection="1">
      <alignment vertical="center" wrapText="1"/>
      <protection locked="0"/>
    </xf>
    <xf numFmtId="0" fontId="2" fillId="2" borderId="1" xfId="1" applyNumberFormat="1" applyFont="1" applyFill="1" applyBorder="1" applyAlignment="1" applyProtection="1">
      <alignment vertical="center" wrapText="1"/>
      <protection locked="0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NumberFormat="1" applyFont="1" applyBorder="1" applyAlignment="1">
      <alignment horizontal="left" vertical="center" wrapText="1"/>
    </xf>
    <xf numFmtId="4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vertical="center" wrapText="1"/>
    </xf>
    <xf numFmtId="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3" borderId="1" xfId="1" applyFont="1" applyFill="1" applyBorder="1" applyAlignment="1">
      <alignment horizontal="center" vertical="center" wrapText="1"/>
    </xf>
    <xf numFmtId="49" fontId="2" fillId="0" borderId="1" xfId="1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center" vertical="center" wrapText="1"/>
    </xf>
    <xf numFmtId="4" fontId="2" fillId="2" borderId="1" xfId="1" applyNumberFormat="1" applyFont="1" applyFill="1" applyBorder="1" applyAlignment="1">
      <alignment horizontal="left" vertical="center" wrapText="1"/>
    </xf>
    <xf numFmtId="4" fontId="2" fillId="0" borderId="1" xfId="1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vertical="center" wrapText="1"/>
    </xf>
    <xf numFmtId="1" fontId="2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1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1" applyNumberFormat="1" applyFont="1" applyFill="1" applyBorder="1" applyAlignment="1" applyProtection="1">
      <alignment horizontal="center" vertical="center" wrapText="1"/>
    </xf>
    <xf numFmtId="1" fontId="2" fillId="2" borderId="1" xfId="1" applyNumberFormat="1" applyFont="1" applyFill="1" applyBorder="1" applyAlignment="1" applyProtection="1">
      <alignment vertical="center" wrapText="1"/>
      <protection locked="0"/>
    </xf>
    <xf numFmtId="1" fontId="5" fillId="0" borderId="1" xfId="0" applyNumberFormat="1" applyFont="1" applyFill="1" applyBorder="1" applyAlignment="1">
      <alignment vertical="center"/>
    </xf>
    <xf numFmtId="1" fontId="2" fillId="3" borderId="1" xfId="1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 applyProtection="1">
      <alignment horizontal="center" vertical="center" wrapText="1"/>
      <protection locked="0"/>
    </xf>
    <xf numFmtId="1" fontId="2" fillId="3" borderId="1" xfId="1" applyNumberFormat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textRotation="90"/>
    </xf>
    <xf numFmtId="0" fontId="2" fillId="3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</cellXfs>
  <cellStyles count="2">
    <cellStyle name="Normal" xfId="0" builtinId="0"/>
    <cellStyle name="Normal_Hashvetvutjunne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12"/>
  <sheetViews>
    <sheetView workbookViewId="0">
      <selection activeCell="F19" sqref="F19"/>
    </sheetView>
  </sheetViews>
  <sheetFormatPr defaultRowHeight="13.5" x14ac:dyDescent="0.25"/>
  <cols>
    <col min="1" max="1" width="5.140625" style="52" customWidth="1"/>
    <col min="2" max="5" width="9.140625" style="52"/>
    <col min="6" max="6" width="11" style="52" customWidth="1"/>
    <col min="7" max="7" width="9.140625" style="52"/>
    <col min="8" max="8" width="10.7109375" style="52" customWidth="1"/>
    <col min="9" max="11" width="9.140625" style="52"/>
    <col min="12" max="12" width="34.5703125" style="52" customWidth="1"/>
    <col min="13" max="13" width="13.85546875" style="52" customWidth="1"/>
    <col min="14" max="16384" width="9.140625" style="52"/>
  </cols>
  <sheetData>
    <row r="1" spans="1:14" ht="20.25" customHeight="1" x14ac:dyDescent="0.25">
      <c r="M1" s="53" t="s">
        <v>148</v>
      </c>
    </row>
    <row r="2" spans="1:14" ht="20.25" customHeight="1" x14ac:dyDescent="0.25">
      <c r="M2" s="53"/>
    </row>
    <row r="3" spans="1:14" ht="20.25" customHeight="1" x14ac:dyDescent="0.25">
      <c r="M3" s="53"/>
    </row>
    <row r="5" spans="1:14" ht="17.25" x14ac:dyDescent="0.3">
      <c r="A5" s="59"/>
      <c r="C5" s="54"/>
      <c r="D5" s="54"/>
      <c r="L5" s="55"/>
    </row>
    <row r="6" spans="1:14" x14ac:dyDescent="0.25">
      <c r="A6" s="59"/>
      <c r="C6" s="54"/>
      <c r="D6" s="54"/>
    </row>
    <row r="7" spans="1:14" ht="17.25" x14ac:dyDescent="0.3">
      <c r="A7" s="58" t="s">
        <v>149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4" ht="47.25" customHeight="1" x14ac:dyDescent="0.25">
      <c r="A8" s="60" t="s">
        <v>121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57"/>
    </row>
    <row r="9" spans="1:14" ht="39.75" customHeight="1" x14ac:dyDescent="0.25">
      <c r="A9" s="61" t="s">
        <v>150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</row>
    <row r="10" spans="1:14" ht="17.25" x14ac:dyDescent="0.3">
      <c r="A10" s="58" t="s">
        <v>151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</row>
    <row r="11" spans="1:14" ht="17.25" x14ac:dyDescent="0.3">
      <c r="A11" s="56"/>
      <c r="B11" s="56"/>
      <c r="C11" s="56"/>
      <c r="D11" s="56"/>
      <c r="E11" s="56"/>
      <c r="F11" s="56"/>
      <c r="G11" s="56"/>
      <c r="H11" s="56"/>
      <c r="I11" s="56"/>
      <c r="J11" s="56"/>
      <c r="K11" s="56"/>
      <c r="L11" s="56"/>
    </row>
    <row r="12" spans="1:14" ht="15.75" customHeight="1" x14ac:dyDescent="0.3">
      <c r="A12" s="56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</row>
  </sheetData>
  <mergeCells count="5">
    <mergeCell ref="A10:M10"/>
    <mergeCell ref="A5:A6"/>
    <mergeCell ref="A7:M7"/>
    <mergeCell ref="A8:M8"/>
    <mergeCell ref="A9:M9"/>
  </mergeCells>
  <phoneticPr fontId="0" type="noConversion"/>
  <pageMargins left="0.55000000000000004" right="0.15748031496063" top="0.39" bottom="0.42" header="0.17" footer="0.17"/>
  <pageSetup paperSize="9" scale="88" firstPageNumber="2087" orientation="landscape" useFirstPageNumber="1" r:id="rId1"/>
  <headerFooter>
    <oddFooter>&amp;L&amp;"GHEA Grapalat,Regular"&amp;8Հայաստանի Հանրապետության ֆինանսների նախարարություն&amp;R&amp;"GHEA Grapalat,Regular"&amp;9&amp;F  &amp;Pէջ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39"/>
  <sheetViews>
    <sheetView tabSelected="1" zoomScaleNormal="110" workbookViewId="0">
      <selection activeCell="A4" sqref="A4"/>
    </sheetView>
  </sheetViews>
  <sheetFormatPr defaultColWidth="5.140625" defaultRowHeight="16.5" x14ac:dyDescent="0.25"/>
  <cols>
    <col min="1" max="1" width="6.28515625" style="51" customWidth="1"/>
    <col min="2" max="2" width="2.85546875" style="41" customWidth="1"/>
    <col min="3" max="3" width="4.7109375" style="41" customWidth="1"/>
    <col min="4" max="5" width="3.7109375" style="41" customWidth="1"/>
    <col min="6" max="7" width="2.85546875" style="41" customWidth="1"/>
    <col min="8" max="8" width="23.42578125" style="41" customWidth="1"/>
    <col min="9" max="9" width="37.42578125" style="41" customWidth="1"/>
    <col min="10" max="10" width="10.7109375" style="41" customWidth="1"/>
    <col min="11" max="11" width="13" style="42" customWidth="1"/>
    <col min="12" max="12" width="14.5703125" style="42" customWidth="1"/>
    <col min="13" max="13" width="13.42578125" style="42" customWidth="1"/>
    <col min="14" max="14" width="13.85546875" style="42" customWidth="1"/>
    <col min="15" max="15" width="12" style="42" customWidth="1"/>
    <col min="16" max="16" width="21.7109375" style="41" customWidth="1"/>
    <col min="17" max="17" width="10.42578125" style="41" customWidth="1"/>
    <col min="18" max="18" width="11.42578125" style="41" customWidth="1"/>
    <col min="19" max="19" width="11.5703125" style="41" customWidth="1"/>
    <col min="20" max="21" width="11" style="41" customWidth="1"/>
    <col min="22" max="22" width="33.140625" style="41" customWidth="1"/>
    <col min="23" max="24" width="27" style="41" customWidth="1"/>
    <col min="25" max="25" width="21.28515625" style="41" customWidth="1"/>
    <col min="26" max="26" width="5.85546875" style="43" customWidth="1"/>
    <col min="27" max="16384" width="5.140625" style="43"/>
  </cols>
  <sheetData>
    <row r="1" spans="1:25" ht="25.5" customHeight="1" x14ac:dyDescent="0.25">
      <c r="A1" s="62" t="s">
        <v>39</v>
      </c>
      <c r="B1" s="63" t="s">
        <v>40</v>
      </c>
      <c r="C1" s="64" t="s">
        <v>41</v>
      </c>
      <c r="D1" s="64"/>
      <c r="E1" s="64"/>
      <c r="F1" s="63" t="s">
        <v>43</v>
      </c>
      <c r="G1" s="63" t="s">
        <v>44</v>
      </c>
      <c r="H1" s="64" t="s">
        <v>47</v>
      </c>
      <c r="I1" s="64" t="s">
        <v>46</v>
      </c>
      <c r="J1" s="64" t="s">
        <v>45</v>
      </c>
      <c r="K1" s="67" t="s">
        <v>61</v>
      </c>
      <c r="L1" s="67"/>
      <c r="M1" s="67"/>
      <c r="N1" s="67"/>
      <c r="O1" s="67"/>
      <c r="P1" s="67"/>
      <c r="Q1" s="67" t="s">
        <v>49</v>
      </c>
      <c r="R1" s="67"/>
      <c r="S1" s="67"/>
      <c r="T1" s="67"/>
      <c r="U1" s="67"/>
      <c r="V1" s="67"/>
      <c r="W1" s="65" t="s">
        <v>50</v>
      </c>
      <c r="X1" s="66"/>
      <c r="Y1" s="66"/>
    </row>
    <row r="2" spans="1:25" ht="112.5" customHeight="1" x14ac:dyDescent="0.25">
      <c r="A2" s="62"/>
      <c r="B2" s="63"/>
      <c r="C2" s="7" t="s">
        <v>122</v>
      </c>
      <c r="D2" s="64" t="s">
        <v>42</v>
      </c>
      <c r="E2" s="64"/>
      <c r="F2" s="63"/>
      <c r="G2" s="63"/>
      <c r="H2" s="64"/>
      <c r="I2" s="64"/>
      <c r="J2" s="64"/>
      <c r="K2" s="8" t="s">
        <v>123</v>
      </c>
      <c r="L2" s="8" t="s">
        <v>124</v>
      </c>
      <c r="M2" s="8" t="s">
        <v>125</v>
      </c>
      <c r="N2" s="8" t="s">
        <v>126</v>
      </c>
      <c r="O2" s="8" t="s">
        <v>127</v>
      </c>
      <c r="P2" s="8" t="s">
        <v>128</v>
      </c>
      <c r="Q2" s="8" t="s">
        <v>129</v>
      </c>
      <c r="R2" s="8" t="s">
        <v>130</v>
      </c>
      <c r="S2" s="8" t="s">
        <v>84</v>
      </c>
      <c r="T2" s="8" t="s">
        <v>131</v>
      </c>
      <c r="U2" s="8" t="s">
        <v>132</v>
      </c>
      <c r="V2" s="8" t="s">
        <v>133</v>
      </c>
      <c r="W2" s="8" t="s">
        <v>134</v>
      </c>
      <c r="X2" s="8" t="s">
        <v>135</v>
      </c>
      <c r="Y2" s="8" t="s">
        <v>48</v>
      </c>
    </row>
    <row r="3" spans="1:25" s="44" customFormat="1" ht="12" customHeight="1" x14ac:dyDescent="0.25">
      <c r="A3" s="50" t="s">
        <v>51</v>
      </c>
      <c r="B3" s="28" t="s">
        <v>52</v>
      </c>
      <c r="C3" s="28" t="s">
        <v>18</v>
      </c>
      <c r="D3" s="28" t="s">
        <v>53</v>
      </c>
      <c r="E3" s="28" t="s">
        <v>54</v>
      </c>
      <c r="F3" s="28" t="s">
        <v>55</v>
      </c>
      <c r="G3" s="9" t="s">
        <v>56</v>
      </c>
      <c r="H3" s="9" t="s">
        <v>57</v>
      </c>
      <c r="I3" s="9" t="s">
        <v>58</v>
      </c>
      <c r="J3" s="9" t="s">
        <v>59</v>
      </c>
      <c r="K3" s="29" t="s">
        <v>0</v>
      </c>
      <c r="L3" s="29" t="s">
        <v>1</v>
      </c>
      <c r="M3" s="29" t="s">
        <v>2</v>
      </c>
      <c r="N3" s="29" t="s">
        <v>3</v>
      </c>
      <c r="O3" s="29" t="s">
        <v>4</v>
      </c>
      <c r="P3" s="29" t="s">
        <v>5</v>
      </c>
      <c r="Q3" s="29" t="s">
        <v>6</v>
      </c>
      <c r="R3" s="29" t="s">
        <v>7</v>
      </c>
      <c r="S3" s="29" t="s">
        <v>8</v>
      </c>
      <c r="T3" s="29" t="s">
        <v>9</v>
      </c>
      <c r="U3" s="29" t="s">
        <v>10</v>
      </c>
      <c r="V3" s="29" t="s">
        <v>11</v>
      </c>
      <c r="W3" s="29" t="s">
        <v>12</v>
      </c>
      <c r="X3" s="29" t="s">
        <v>13</v>
      </c>
      <c r="Y3" s="29" t="s">
        <v>14</v>
      </c>
    </row>
    <row r="4" spans="1:25" s="45" customFormat="1" ht="108" customHeight="1" x14ac:dyDescent="0.25">
      <c r="A4" s="48">
        <v>104009</v>
      </c>
      <c r="B4" s="4">
        <v>1</v>
      </c>
      <c r="C4" s="4">
        <v>1001</v>
      </c>
      <c r="D4" s="4" t="s">
        <v>15</v>
      </c>
      <c r="E4" s="35" t="s">
        <v>65</v>
      </c>
      <c r="F4" s="4"/>
      <c r="G4" s="4"/>
      <c r="H4" s="4" t="s">
        <v>80</v>
      </c>
      <c r="I4" s="4" t="s">
        <v>145</v>
      </c>
      <c r="J4" s="12"/>
      <c r="K4" s="6"/>
      <c r="L4" s="6"/>
      <c r="M4" s="6"/>
      <c r="N4" s="6"/>
      <c r="O4" s="6"/>
      <c r="P4" s="12"/>
      <c r="Q4" s="30">
        <v>862335.8</v>
      </c>
      <c r="R4" s="30"/>
      <c r="S4" s="30">
        <f>Q4+R4</f>
        <v>862335.8</v>
      </c>
      <c r="T4" s="31">
        <v>851998.23</v>
      </c>
      <c r="U4" s="31">
        <f>T4-S4</f>
        <v>-10337.570000000065</v>
      </c>
      <c r="V4" s="22" t="s">
        <v>116</v>
      </c>
      <c r="W4" s="2" t="s">
        <v>38</v>
      </c>
      <c r="X4" s="2" t="s">
        <v>67</v>
      </c>
      <c r="Y4" s="3"/>
    </row>
    <row r="5" spans="1:25" s="45" customFormat="1" ht="67.5" customHeight="1" x14ac:dyDescent="0.25">
      <c r="A5" s="48">
        <v>104009</v>
      </c>
      <c r="B5" s="4">
        <v>1</v>
      </c>
      <c r="C5" s="4">
        <v>1001</v>
      </c>
      <c r="D5" s="4" t="s">
        <v>15</v>
      </c>
      <c r="E5" s="35" t="s">
        <v>65</v>
      </c>
      <c r="F5" s="4"/>
      <c r="G5" s="4"/>
      <c r="H5" s="4" t="s">
        <v>21</v>
      </c>
      <c r="I5" s="4" t="s">
        <v>105</v>
      </c>
      <c r="J5" s="12" t="s">
        <v>19</v>
      </c>
      <c r="K5" s="6">
        <v>254</v>
      </c>
      <c r="L5" s="6"/>
      <c r="M5" s="6">
        <f t="shared" ref="M5:M14" si="0">K5+L5</f>
        <v>254</v>
      </c>
      <c r="N5" s="6">
        <f>M5-L5</f>
        <v>254</v>
      </c>
      <c r="O5" s="6">
        <f t="shared" ref="O5:O14" si="1">N5-M5</f>
        <v>0</v>
      </c>
      <c r="P5" s="12"/>
      <c r="Q5" s="30"/>
      <c r="R5" s="30"/>
      <c r="S5" s="30"/>
      <c r="T5" s="31"/>
      <c r="U5" s="31"/>
      <c r="V5" s="1"/>
      <c r="W5" s="2"/>
      <c r="X5" s="2"/>
      <c r="Y5" s="3"/>
    </row>
    <row r="6" spans="1:25" s="45" customFormat="1" ht="70.5" customHeight="1" x14ac:dyDescent="0.25">
      <c r="A6" s="48">
        <v>104009</v>
      </c>
      <c r="B6" s="4">
        <v>1</v>
      </c>
      <c r="C6" s="4">
        <v>1001</v>
      </c>
      <c r="D6" s="4" t="s">
        <v>15</v>
      </c>
      <c r="E6" s="35" t="s">
        <v>65</v>
      </c>
      <c r="F6" s="4"/>
      <c r="G6" s="4"/>
      <c r="H6" s="4" t="s">
        <v>21</v>
      </c>
      <c r="I6" s="4" t="s">
        <v>26</v>
      </c>
      <c r="J6" s="12" t="s">
        <v>19</v>
      </c>
      <c r="K6" s="6">
        <v>18</v>
      </c>
      <c r="L6" s="6"/>
      <c r="M6" s="6">
        <f t="shared" si="0"/>
        <v>18</v>
      </c>
      <c r="N6" s="6">
        <v>18</v>
      </c>
      <c r="O6" s="6">
        <f t="shared" si="1"/>
        <v>0</v>
      </c>
      <c r="P6" s="12"/>
      <c r="Q6" s="14"/>
      <c r="R6" s="14"/>
      <c r="S6" s="14"/>
      <c r="T6" s="14"/>
      <c r="U6" s="14"/>
      <c r="V6" s="3"/>
      <c r="W6" s="3"/>
      <c r="X6" s="3"/>
      <c r="Y6" s="3"/>
    </row>
    <row r="7" spans="1:25" s="45" customFormat="1" ht="66" customHeight="1" x14ac:dyDescent="0.25">
      <c r="A7" s="48">
        <v>104009</v>
      </c>
      <c r="B7" s="4">
        <v>1</v>
      </c>
      <c r="C7" s="4">
        <v>1001</v>
      </c>
      <c r="D7" s="4" t="s">
        <v>15</v>
      </c>
      <c r="E7" s="35" t="s">
        <v>65</v>
      </c>
      <c r="F7" s="4"/>
      <c r="G7" s="4"/>
      <c r="H7" s="4" t="s">
        <v>21</v>
      </c>
      <c r="I7" s="4" t="s">
        <v>27</v>
      </c>
      <c r="J7" s="4" t="s">
        <v>19</v>
      </c>
      <c r="K7" s="6">
        <v>248</v>
      </c>
      <c r="L7" s="6"/>
      <c r="M7" s="6">
        <f t="shared" si="0"/>
        <v>248</v>
      </c>
      <c r="N7" s="6">
        <v>211</v>
      </c>
      <c r="O7" s="38">
        <f t="shared" si="1"/>
        <v>-37</v>
      </c>
      <c r="P7" s="1" t="s">
        <v>73</v>
      </c>
      <c r="Q7" s="14"/>
      <c r="R7" s="14"/>
      <c r="S7" s="14"/>
      <c r="T7" s="14"/>
      <c r="U7" s="14"/>
      <c r="V7" s="3"/>
      <c r="W7" s="3"/>
      <c r="X7" s="3"/>
      <c r="Y7" s="3"/>
    </row>
    <row r="8" spans="1:25" s="45" customFormat="1" ht="81" customHeight="1" x14ac:dyDescent="0.25">
      <c r="A8" s="48">
        <v>104009</v>
      </c>
      <c r="B8" s="4">
        <v>1</v>
      </c>
      <c r="C8" s="4">
        <v>1001</v>
      </c>
      <c r="D8" s="4" t="s">
        <v>15</v>
      </c>
      <c r="E8" s="35" t="s">
        <v>65</v>
      </c>
      <c r="F8" s="4"/>
      <c r="G8" s="4"/>
      <c r="H8" s="4" t="s">
        <v>21</v>
      </c>
      <c r="I8" s="4" t="s">
        <v>28</v>
      </c>
      <c r="J8" s="4" t="s">
        <v>19</v>
      </c>
      <c r="K8" s="6">
        <v>88</v>
      </c>
      <c r="L8" s="6"/>
      <c r="M8" s="38">
        <f t="shared" si="0"/>
        <v>88</v>
      </c>
      <c r="N8" s="6">
        <v>88</v>
      </c>
      <c r="O8" s="38">
        <f t="shared" si="1"/>
        <v>0</v>
      </c>
      <c r="P8" s="12"/>
      <c r="Q8" s="14"/>
      <c r="R8" s="14"/>
      <c r="S8" s="14"/>
      <c r="T8" s="14"/>
      <c r="U8" s="14"/>
      <c r="V8" s="3"/>
      <c r="W8" s="3"/>
      <c r="X8" s="3"/>
      <c r="Y8" s="3"/>
    </row>
    <row r="9" spans="1:25" s="45" customFormat="1" ht="69" customHeight="1" x14ac:dyDescent="0.25">
      <c r="A9" s="48">
        <v>104009</v>
      </c>
      <c r="B9" s="4">
        <v>1</v>
      </c>
      <c r="C9" s="4">
        <v>1001</v>
      </c>
      <c r="D9" s="4" t="s">
        <v>15</v>
      </c>
      <c r="E9" s="35" t="s">
        <v>65</v>
      </c>
      <c r="F9" s="4"/>
      <c r="G9" s="4"/>
      <c r="H9" s="4" t="s">
        <v>21</v>
      </c>
      <c r="I9" s="4" t="s">
        <v>29</v>
      </c>
      <c r="J9" s="4" t="s">
        <v>19</v>
      </c>
      <c r="K9" s="6">
        <v>88</v>
      </c>
      <c r="L9" s="6"/>
      <c r="M9" s="38">
        <f t="shared" si="0"/>
        <v>88</v>
      </c>
      <c r="N9" s="6">
        <v>88</v>
      </c>
      <c r="O9" s="38">
        <f t="shared" si="1"/>
        <v>0</v>
      </c>
      <c r="P9" s="12"/>
      <c r="Q9" s="32"/>
      <c r="R9" s="32"/>
      <c r="S9" s="32"/>
      <c r="T9" s="32"/>
      <c r="U9" s="32"/>
      <c r="V9" s="1"/>
      <c r="W9" s="1"/>
      <c r="X9" s="1"/>
      <c r="Y9" s="1"/>
    </row>
    <row r="10" spans="1:25" s="45" customFormat="1" ht="113.25" customHeight="1" x14ac:dyDescent="0.25">
      <c r="A10" s="48">
        <v>104009</v>
      </c>
      <c r="B10" s="4">
        <v>1</v>
      </c>
      <c r="C10" s="4">
        <v>1001</v>
      </c>
      <c r="D10" s="4" t="s">
        <v>15</v>
      </c>
      <c r="E10" s="35" t="s">
        <v>65</v>
      </c>
      <c r="F10" s="4"/>
      <c r="G10" s="4"/>
      <c r="H10" s="4" t="s">
        <v>21</v>
      </c>
      <c r="I10" s="4" t="s">
        <v>106</v>
      </c>
      <c r="J10" s="4" t="s">
        <v>19</v>
      </c>
      <c r="K10" s="6">
        <v>115</v>
      </c>
      <c r="L10" s="6"/>
      <c r="M10" s="38">
        <f t="shared" si="0"/>
        <v>115</v>
      </c>
      <c r="N10" s="6">
        <v>115</v>
      </c>
      <c r="O10" s="38">
        <f t="shared" si="1"/>
        <v>0</v>
      </c>
      <c r="P10" s="12"/>
      <c r="Q10" s="32"/>
      <c r="R10" s="32"/>
      <c r="S10" s="32"/>
      <c r="T10" s="32"/>
      <c r="U10" s="32"/>
      <c r="V10" s="1"/>
      <c r="W10" s="1"/>
      <c r="X10" s="1"/>
      <c r="Y10" s="1"/>
    </row>
    <row r="11" spans="1:25" s="45" customFormat="1" ht="79.5" customHeight="1" x14ac:dyDescent="0.25">
      <c r="A11" s="48">
        <v>104009</v>
      </c>
      <c r="B11" s="4">
        <v>1</v>
      </c>
      <c r="C11" s="4">
        <v>1001</v>
      </c>
      <c r="D11" s="4" t="s">
        <v>15</v>
      </c>
      <c r="E11" s="35" t="s">
        <v>65</v>
      </c>
      <c r="F11" s="4"/>
      <c r="G11" s="4"/>
      <c r="H11" s="4" t="s">
        <v>21</v>
      </c>
      <c r="I11" s="4" t="s">
        <v>30</v>
      </c>
      <c r="J11" s="4" t="s">
        <v>19</v>
      </c>
      <c r="K11" s="6">
        <v>81</v>
      </c>
      <c r="L11" s="6"/>
      <c r="M11" s="38">
        <f t="shared" si="0"/>
        <v>81</v>
      </c>
      <c r="N11" s="6">
        <v>81</v>
      </c>
      <c r="O11" s="38">
        <f t="shared" si="1"/>
        <v>0</v>
      </c>
      <c r="P11" s="12"/>
      <c r="Q11" s="32"/>
      <c r="R11" s="32"/>
      <c r="S11" s="32"/>
      <c r="T11" s="32"/>
      <c r="U11" s="32"/>
      <c r="V11" s="1"/>
      <c r="W11" s="1"/>
      <c r="X11" s="1"/>
      <c r="Y11" s="1"/>
    </row>
    <row r="12" spans="1:25" s="45" customFormat="1" ht="78.75" customHeight="1" x14ac:dyDescent="0.25">
      <c r="A12" s="48">
        <v>104009</v>
      </c>
      <c r="B12" s="4">
        <v>1</v>
      </c>
      <c r="C12" s="4">
        <v>1001</v>
      </c>
      <c r="D12" s="4" t="s">
        <v>15</v>
      </c>
      <c r="E12" s="35" t="s">
        <v>65</v>
      </c>
      <c r="F12" s="4"/>
      <c r="G12" s="4"/>
      <c r="H12" s="4" t="s">
        <v>21</v>
      </c>
      <c r="I12" s="4" t="s">
        <v>31</v>
      </c>
      <c r="J12" s="4" t="s">
        <v>19</v>
      </c>
      <c r="K12" s="6">
        <v>31</v>
      </c>
      <c r="L12" s="6"/>
      <c r="M12" s="38">
        <f t="shared" si="0"/>
        <v>31</v>
      </c>
      <c r="N12" s="6">
        <v>31</v>
      </c>
      <c r="O12" s="38">
        <f t="shared" si="1"/>
        <v>0</v>
      </c>
      <c r="P12" s="3"/>
      <c r="Q12" s="32"/>
      <c r="R12" s="32"/>
      <c r="S12" s="32"/>
      <c r="T12" s="32"/>
      <c r="U12" s="32"/>
      <c r="V12" s="1"/>
      <c r="W12" s="1"/>
      <c r="X12" s="1"/>
      <c r="Y12" s="1"/>
    </row>
    <row r="13" spans="1:25" s="45" customFormat="1" ht="63.75" customHeight="1" x14ac:dyDescent="0.25">
      <c r="A13" s="48">
        <v>104009</v>
      </c>
      <c r="B13" s="4">
        <v>1</v>
      </c>
      <c r="C13" s="4">
        <v>1001</v>
      </c>
      <c r="D13" s="4" t="s">
        <v>15</v>
      </c>
      <c r="E13" s="35" t="s">
        <v>65</v>
      </c>
      <c r="F13" s="4"/>
      <c r="G13" s="4"/>
      <c r="H13" s="4" t="s">
        <v>21</v>
      </c>
      <c r="I13" s="4" t="s">
        <v>32</v>
      </c>
      <c r="J13" s="4" t="s">
        <v>19</v>
      </c>
      <c r="K13" s="6">
        <v>111</v>
      </c>
      <c r="L13" s="6"/>
      <c r="M13" s="38">
        <f t="shared" si="0"/>
        <v>111</v>
      </c>
      <c r="N13" s="6">
        <v>111</v>
      </c>
      <c r="O13" s="38">
        <f t="shared" si="1"/>
        <v>0</v>
      </c>
      <c r="P13" s="3"/>
      <c r="Q13" s="32"/>
      <c r="R13" s="32"/>
      <c r="S13" s="32"/>
      <c r="T13" s="32"/>
      <c r="U13" s="32"/>
      <c r="V13" s="1"/>
      <c r="W13" s="1"/>
      <c r="X13" s="1"/>
      <c r="Y13" s="1"/>
    </row>
    <row r="14" spans="1:25" s="45" customFormat="1" ht="69" customHeight="1" x14ac:dyDescent="0.25">
      <c r="A14" s="48">
        <v>104009</v>
      </c>
      <c r="B14" s="4">
        <v>1</v>
      </c>
      <c r="C14" s="4">
        <v>1015</v>
      </c>
      <c r="D14" s="4" t="s">
        <v>16</v>
      </c>
      <c r="E14" s="36">
        <v>39</v>
      </c>
      <c r="F14" s="4"/>
      <c r="G14" s="4"/>
      <c r="H14" s="4" t="s">
        <v>22</v>
      </c>
      <c r="I14" s="4" t="s">
        <v>136</v>
      </c>
      <c r="J14" s="4" t="s">
        <v>20</v>
      </c>
      <c r="K14" s="6">
        <v>1079</v>
      </c>
      <c r="L14" s="6"/>
      <c r="M14" s="38">
        <f t="shared" si="0"/>
        <v>1079</v>
      </c>
      <c r="N14" s="6">
        <v>1056</v>
      </c>
      <c r="O14" s="38">
        <f t="shared" si="1"/>
        <v>-23</v>
      </c>
      <c r="P14" s="3" t="s">
        <v>72</v>
      </c>
      <c r="Q14" s="31">
        <v>77688</v>
      </c>
      <c r="R14" s="33">
        <v>-2600</v>
      </c>
      <c r="S14" s="14">
        <f>R14+Q14</f>
        <v>75088</v>
      </c>
      <c r="T14" s="31">
        <v>71875.600000000006</v>
      </c>
      <c r="U14" s="34">
        <f>T14-S14</f>
        <v>-3212.3999999999942</v>
      </c>
      <c r="V14" s="1" t="s">
        <v>76</v>
      </c>
      <c r="W14" s="1" t="s">
        <v>66</v>
      </c>
      <c r="X14" s="1" t="s">
        <v>69</v>
      </c>
      <c r="Y14" s="3"/>
    </row>
    <row r="15" spans="1:25" s="45" customFormat="1" ht="136.5" customHeight="1" x14ac:dyDescent="0.25">
      <c r="A15" s="48">
        <v>104009</v>
      </c>
      <c r="B15" s="4">
        <v>2</v>
      </c>
      <c r="C15" s="4">
        <v>1073</v>
      </c>
      <c r="D15" s="4" t="s">
        <v>15</v>
      </c>
      <c r="E15" s="35" t="s">
        <v>63</v>
      </c>
      <c r="F15" s="4"/>
      <c r="G15" s="4"/>
      <c r="H15" s="4" t="s">
        <v>23</v>
      </c>
      <c r="I15" s="4" t="s">
        <v>137</v>
      </c>
      <c r="J15" s="4"/>
      <c r="K15" s="6"/>
      <c r="L15" s="6"/>
      <c r="M15" s="38"/>
      <c r="N15" s="6"/>
      <c r="O15" s="38"/>
      <c r="P15" s="3"/>
      <c r="Q15" s="14">
        <v>12838.8</v>
      </c>
      <c r="R15" s="14"/>
      <c r="S15" s="14">
        <f>R15+Q15</f>
        <v>12838.8</v>
      </c>
      <c r="T15" s="14">
        <v>12838.8</v>
      </c>
      <c r="U15" s="14">
        <f>T15-S15</f>
        <v>0</v>
      </c>
      <c r="V15" s="1"/>
      <c r="W15" s="3"/>
      <c r="X15" s="3"/>
      <c r="Y15" s="3"/>
    </row>
    <row r="16" spans="1:25" s="45" customFormat="1" ht="83.25" customHeight="1" x14ac:dyDescent="0.25">
      <c r="A16" s="48">
        <v>104009</v>
      </c>
      <c r="B16" s="4">
        <v>2</v>
      </c>
      <c r="C16" s="4">
        <v>1073</v>
      </c>
      <c r="D16" s="4" t="s">
        <v>15</v>
      </c>
      <c r="E16" s="35" t="s">
        <v>63</v>
      </c>
      <c r="F16" s="4"/>
      <c r="G16" s="4"/>
      <c r="H16" s="4"/>
      <c r="I16" s="4" t="s">
        <v>107</v>
      </c>
      <c r="J16" s="4" t="s">
        <v>19</v>
      </c>
      <c r="K16" s="6">
        <v>126</v>
      </c>
      <c r="L16" s="6"/>
      <c r="M16" s="38">
        <f t="shared" ref="M16:M27" si="2">K16+L16</f>
        <v>126</v>
      </c>
      <c r="N16" s="6">
        <v>132</v>
      </c>
      <c r="O16" s="38">
        <f t="shared" ref="O16:O27" si="3">N16-M16</f>
        <v>6</v>
      </c>
      <c r="P16" s="3"/>
      <c r="Q16" s="14"/>
      <c r="R16" s="14"/>
      <c r="S16" s="14"/>
      <c r="T16" s="14"/>
      <c r="U16" s="14"/>
      <c r="V16" s="1"/>
      <c r="W16" s="4"/>
      <c r="X16" s="4"/>
      <c r="Y16" s="4"/>
    </row>
    <row r="17" spans="1:25" s="45" customFormat="1" ht="75" customHeight="1" x14ac:dyDescent="0.25">
      <c r="A17" s="48">
        <v>104009</v>
      </c>
      <c r="B17" s="4">
        <v>2</v>
      </c>
      <c r="C17" s="4">
        <v>1073</v>
      </c>
      <c r="D17" s="4" t="s">
        <v>15</v>
      </c>
      <c r="E17" s="35" t="s">
        <v>63</v>
      </c>
      <c r="F17" s="4"/>
      <c r="G17" s="4"/>
      <c r="H17" s="4"/>
      <c r="I17" s="4" t="s">
        <v>33</v>
      </c>
      <c r="J17" s="4" t="s">
        <v>19</v>
      </c>
      <c r="K17" s="6">
        <v>495</v>
      </c>
      <c r="L17" s="6"/>
      <c r="M17" s="38">
        <f t="shared" si="2"/>
        <v>495</v>
      </c>
      <c r="N17" s="38">
        <v>1265</v>
      </c>
      <c r="O17" s="38">
        <f t="shared" si="3"/>
        <v>770</v>
      </c>
      <c r="P17" s="3" t="s">
        <v>98</v>
      </c>
      <c r="Q17" s="32"/>
      <c r="R17" s="14"/>
      <c r="S17" s="14"/>
      <c r="T17" s="14"/>
      <c r="U17" s="14"/>
      <c r="V17" s="1"/>
      <c r="W17" s="4"/>
      <c r="X17" s="4"/>
      <c r="Y17" s="4"/>
    </row>
    <row r="18" spans="1:25" s="45" customFormat="1" ht="117.75" customHeight="1" x14ac:dyDescent="0.25">
      <c r="A18" s="48">
        <v>104009</v>
      </c>
      <c r="B18" s="4">
        <v>2</v>
      </c>
      <c r="C18" s="4">
        <v>1073</v>
      </c>
      <c r="D18" s="4" t="s">
        <v>15</v>
      </c>
      <c r="E18" s="35" t="s">
        <v>63</v>
      </c>
      <c r="F18" s="4"/>
      <c r="G18" s="4"/>
      <c r="H18" s="4"/>
      <c r="I18" s="4" t="s">
        <v>34</v>
      </c>
      <c r="J18" s="4" t="s">
        <v>19</v>
      </c>
      <c r="K18" s="6">
        <v>472</v>
      </c>
      <c r="L18" s="6"/>
      <c r="M18" s="38">
        <f t="shared" si="2"/>
        <v>472</v>
      </c>
      <c r="N18" s="38">
        <v>435</v>
      </c>
      <c r="O18" s="38">
        <f t="shared" si="3"/>
        <v>-37</v>
      </c>
      <c r="P18" s="3" t="s">
        <v>74</v>
      </c>
      <c r="Q18" s="32"/>
      <c r="R18" s="14"/>
      <c r="S18" s="14"/>
      <c r="T18" s="14"/>
      <c r="U18" s="14"/>
      <c r="V18" s="1"/>
      <c r="W18" s="4"/>
      <c r="X18" s="4"/>
      <c r="Y18" s="4"/>
    </row>
    <row r="19" spans="1:25" s="45" customFormat="1" ht="117" customHeight="1" x14ac:dyDescent="0.25">
      <c r="A19" s="48">
        <v>104009</v>
      </c>
      <c r="B19" s="4">
        <v>2</v>
      </c>
      <c r="C19" s="4">
        <v>1073</v>
      </c>
      <c r="D19" s="4" t="s">
        <v>15</v>
      </c>
      <c r="E19" s="35" t="s">
        <v>63</v>
      </c>
      <c r="F19" s="4"/>
      <c r="G19" s="4"/>
      <c r="H19" s="4"/>
      <c r="I19" s="4" t="s">
        <v>108</v>
      </c>
      <c r="J19" s="4" t="s">
        <v>19</v>
      </c>
      <c r="K19" s="6">
        <v>1444</v>
      </c>
      <c r="L19" s="6"/>
      <c r="M19" s="38">
        <f t="shared" si="2"/>
        <v>1444</v>
      </c>
      <c r="N19" s="38">
        <v>1463</v>
      </c>
      <c r="O19" s="38">
        <f t="shared" si="3"/>
        <v>19</v>
      </c>
      <c r="P19" s="3" t="s">
        <v>109</v>
      </c>
      <c r="Q19" s="32"/>
      <c r="R19" s="14"/>
      <c r="S19" s="14"/>
      <c r="T19" s="14"/>
      <c r="U19" s="14"/>
      <c r="V19" s="1"/>
      <c r="W19" s="4"/>
      <c r="X19" s="4"/>
      <c r="Y19" s="4"/>
    </row>
    <row r="20" spans="1:25" s="45" customFormat="1" ht="93" customHeight="1" x14ac:dyDescent="0.25">
      <c r="A20" s="48">
        <v>104009</v>
      </c>
      <c r="B20" s="4">
        <v>2</v>
      </c>
      <c r="C20" s="4">
        <v>1073</v>
      </c>
      <c r="D20" s="4" t="s">
        <v>15</v>
      </c>
      <c r="E20" s="35" t="s">
        <v>63</v>
      </c>
      <c r="F20" s="4"/>
      <c r="G20" s="4"/>
      <c r="H20" s="4"/>
      <c r="I20" s="4" t="s">
        <v>35</v>
      </c>
      <c r="J20" s="4" t="s">
        <v>19</v>
      </c>
      <c r="K20" s="6">
        <v>857</v>
      </c>
      <c r="L20" s="6"/>
      <c r="M20" s="38">
        <f t="shared" si="2"/>
        <v>857</v>
      </c>
      <c r="N20" s="38">
        <v>883</v>
      </c>
      <c r="O20" s="38">
        <f t="shared" si="3"/>
        <v>26</v>
      </c>
      <c r="P20" s="3" t="s">
        <v>70</v>
      </c>
      <c r="Q20" s="14"/>
      <c r="R20" s="14"/>
      <c r="S20" s="14"/>
      <c r="T20" s="14"/>
      <c r="U20" s="14"/>
      <c r="V20" s="1"/>
      <c r="W20" s="3"/>
      <c r="X20" s="3"/>
      <c r="Y20" s="3"/>
    </row>
    <row r="21" spans="1:25" s="45" customFormat="1" ht="106.5" customHeight="1" x14ac:dyDescent="0.25">
      <c r="A21" s="48">
        <v>104009</v>
      </c>
      <c r="B21" s="4">
        <v>2</v>
      </c>
      <c r="C21" s="4">
        <v>1073</v>
      </c>
      <c r="D21" s="4" t="s">
        <v>15</v>
      </c>
      <c r="E21" s="35" t="s">
        <v>63</v>
      </c>
      <c r="F21" s="4"/>
      <c r="G21" s="4"/>
      <c r="H21" s="4"/>
      <c r="I21" s="4" t="s">
        <v>36</v>
      </c>
      <c r="J21" s="4" t="s">
        <v>19</v>
      </c>
      <c r="K21" s="6">
        <v>620</v>
      </c>
      <c r="L21" s="6"/>
      <c r="M21" s="38">
        <f t="shared" si="2"/>
        <v>620</v>
      </c>
      <c r="N21" s="38">
        <v>35</v>
      </c>
      <c r="O21" s="38">
        <f t="shared" si="3"/>
        <v>-585</v>
      </c>
      <c r="P21" s="3" t="s">
        <v>79</v>
      </c>
      <c r="Q21" s="14"/>
      <c r="R21" s="14"/>
      <c r="S21" s="14"/>
      <c r="T21" s="14"/>
      <c r="U21" s="14"/>
      <c r="V21" s="3"/>
      <c r="W21" s="3"/>
      <c r="X21" s="3"/>
      <c r="Y21" s="3"/>
    </row>
    <row r="22" spans="1:25" s="45" customFormat="1" ht="51.75" customHeight="1" x14ac:dyDescent="0.25">
      <c r="A22" s="48">
        <v>104009</v>
      </c>
      <c r="B22" s="4">
        <v>2</v>
      </c>
      <c r="C22" s="4">
        <v>1073</v>
      </c>
      <c r="D22" s="4" t="s">
        <v>15</v>
      </c>
      <c r="E22" s="35" t="s">
        <v>63</v>
      </c>
      <c r="F22" s="4"/>
      <c r="G22" s="4"/>
      <c r="H22" s="4"/>
      <c r="I22" s="4" t="s">
        <v>37</v>
      </c>
      <c r="J22" s="4" t="s">
        <v>19</v>
      </c>
      <c r="K22" s="6">
        <v>688</v>
      </c>
      <c r="L22" s="6"/>
      <c r="M22" s="38">
        <f t="shared" si="2"/>
        <v>688</v>
      </c>
      <c r="N22" s="38">
        <v>701</v>
      </c>
      <c r="O22" s="38">
        <f t="shared" si="3"/>
        <v>13</v>
      </c>
      <c r="P22" s="3" t="s">
        <v>75</v>
      </c>
      <c r="Q22" s="14"/>
      <c r="R22" s="14"/>
      <c r="S22" s="14"/>
      <c r="T22" s="14"/>
      <c r="U22" s="14"/>
      <c r="V22" s="3"/>
      <c r="W22" s="3"/>
      <c r="X22" s="3"/>
      <c r="Y22" s="3"/>
    </row>
    <row r="23" spans="1:25" s="45" customFormat="1" ht="78.75" customHeight="1" x14ac:dyDescent="0.25">
      <c r="A23" s="48">
        <v>104009</v>
      </c>
      <c r="B23" s="4">
        <v>2</v>
      </c>
      <c r="C23" s="4">
        <v>1167</v>
      </c>
      <c r="D23" s="4" t="s">
        <v>15</v>
      </c>
      <c r="E23" s="35" t="s">
        <v>63</v>
      </c>
      <c r="F23" s="4"/>
      <c r="G23" s="4"/>
      <c r="H23" s="4" t="s">
        <v>24</v>
      </c>
      <c r="I23" s="4" t="s">
        <v>81</v>
      </c>
      <c r="J23" s="4" t="s">
        <v>19</v>
      </c>
      <c r="K23" s="6">
        <v>1</v>
      </c>
      <c r="L23" s="6"/>
      <c r="M23" s="38">
        <f t="shared" si="2"/>
        <v>1</v>
      </c>
      <c r="N23" s="6">
        <v>1</v>
      </c>
      <c r="O23" s="38">
        <f t="shared" si="3"/>
        <v>0</v>
      </c>
      <c r="P23" s="3"/>
      <c r="Q23" s="23">
        <v>283027.09999999998</v>
      </c>
      <c r="R23" s="21"/>
      <c r="S23" s="14">
        <f>Q23+R23</f>
        <v>283027.09999999998</v>
      </c>
      <c r="T23" s="15">
        <v>0</v>
      </c>
      <c r="U23" s="15">
        <f t="shared" ref="U23:U34" si="4">T23-S23</f>
        <v>-283027.09999999998</v>
      </c>
      <c r="V23" s="19" t="s">
        <v>71</v>
      </c>
      <c r="W23" s="3" t="s">
        <v>38</v>
      </c>
      <c r="X23" s="3" t="s">
        <v>68</v>
      </c>
      <c r="Y23" s="3"/>
    </row>
    <row r="24" spans="1:25" s="45" customFormat="1" ht="81.75" customHeight="1" x14ac:dyDescent="0.25">
      <c r="A24" s="48">
        <v>104009</v>
      </c>
      <c r="B24" s="4">
        <v>2</v>
      </c>
      <c r="C24" s="4">
        <v>1167</v>
      </c>
      <c r="D24" s="4" t="s">
        <v>15</v>
      </c>
      <c r="E24" s="35" t="s">
        <v>64</v>
      </c>
      <c r="F24" s="4"/>
      <c r="G24" s="4"/>
      <c r="H24" s="4" t="s">
        <v>77</v>
      </c>
      <c r="I24" s="4" t="s">
        <v>110</v>
      </c>
      <c r="J24" s="4" t="s">
        <v>19</v>
      </c>
      <c r="K24" s="6">
        <v>1</v>
      </c>
      <c r="L24" s="6"/>
      <c r="M24" s="38">
        <f t="shared" si="2"/>
        <v>1</v>
      </c>
      <c r="N24" s="6">
        <v>1</v>
      </c>
      <c r="O24" s="38">
        <f t="shared" si="3"/>
        <v>0</v>
      </c>
      <c r="P24" s="3"/>
      <c r="Q24" s="14">
        <v>123378</v>
      </c>
      <c r="R24" s="15">
        <v>15000</v>
      </c>
      <c r="S24" s="15">
        <f>Q24+R24</f>
        <v>138378</v>
      </c>
      <c r="T24" s="15">
        <v>156779.57</v>
      </c>
      <c r="U24" s="15">
        <f t="shared" si="4"/>
        <v>18401.570000000007</v>
      </c>
      <c r="V24" s="24" t="s">
        <v>146</v>
      </c>
      <c r="W24" s="3" t="s">
        <v>38</v>
      </c>
      <c r="X24" s="3" t="s">
        <v>68</v>
      </c>
      <c r="Y24" s="3"/>
    </row>
    <row r="25" spans="1:25" s="45" customFormat="1" ht="134.25" customHeight="1" x14ac:dyDescent="0.25">
      <c r="A25" s="48">
        <v>104009</v>
      </c>
      <c r="B25" s="4">
        <v>2</v>
      </c>
      <c r="C25" s="4">
        <v>1167</v>
      </c>
      <c r="D25" s="4" t="s">
        <v>15</v>
      </c>
      <c r="E25" s="35" t="s">
        <v>62</v>
      </c>
      <c r="F25" s="4"/>
      <c r="G25" s="4"/>
      <c r="H25" s="4" t="s">
        <v>78</v>
      </c>
      <c r="I25" s="4" t="s">
        <v>138</v>
      </c>
      <c r="J25" s="4" t="s">
        <v>19</v>
      </c>
      <c r="K25" s="6">
        <v>1</v>
      </c>
      <c r="L25" s="6"/>
      <c r="M25" s="38">
        <f t="shared" si="2"/>
        <v>1</v>
      </c>
      <c r="N25" s="6">
        <v>1</v>
      </c>
      <c r="O25" s="38">
        <f t="shared" si="3"/>
        <v>0</v>
      </c>
      <c r="P25" s="3"/>
      <c r="Q25" s="14">
        <v>131603.20000000001</v>
      </c>
      <c r="R25" s="15"/>
      <c r="S25" s="15">
        <f>Q25+R25</f>
        <v>131603.20000000001</v>
      </c>
      <c r="T25" s="26">
        <v>144217.66</v>
      </c>
      <c r="U25" s="15">
        <f t="shared" si="4"/>
        <v>12614.459999999992</v>
      </c>
      <c r="V25" s="19" t="s">
        <v>100</v>
      </c>
      <c r="W25" s="3" t="s">
        <v>38</v>
      </c>
      <c r="X25" s="3" t="s">
        <v>68</v>
      </c>
      <c r="Y25" s="3"/>
    </row>
    <row r="26" spans="1:25" s="45" customFormat="1" ht="69.75" customHeight="1" x14ac:dyDescent="0.25">
      <c r="A26" s="48">
        <v>104009</v>
      </c>
      <c r="B26" s="4">
        <v>2</v>
      </c>
      <c r="C26" s="4">
        <v>1171</v>
      </c>
      <c r="D26" s="4" t="s">
        <v>15</v>
      </c>
      <c r="E26" s="35" t="s">
        <v>63</v>
      </c>
      <c r="F26" s="4"/>
      <c r="G26" s="4"/>
      <c r="H26" s="4" t="s">
        <v>25</v>
      </c>
      <c r="I26" s="4" t="s">
        <v>139</v>
      </c>
      <c r="J26" s="4" t="s">
        <v>19</v>
      </c>
      <c r="K26" s="6">
        <v>100</v>
      </c>
      <c r="L26" s="6"/>
      <c r="M26" s="38">
        <f t="shared" si="2"/>
        <v>100</v>
      </c>
      <c r="N26" s="6">
        <v>100</v>
      </c>
      <c r="O26" s="38">
        <f t="shared" si="3"/>
        <v>0</v>
      </c>
      <c r="P26" s="3"/>
      <c r="Q26" s="14">
        <v>34709.699999999997</v>
      </c>
      <c r="R26" s="14"/>
      <c r="S26" s="14">
        <f>R26+Q26</f>
        <v>34709.699999999997</v>
      </c>
      <c r="T26" s="14">
        <v>34709.699999999997</v>
      </c>
      <c r="U26" s="14">
        <f t="shared" si="4"/>
        <v>0</v>
      </c>
      <c r="V26" s="37"/>
      <c r="W26" s="3"/>
      <c r="X26" s="3"/>
      <c r="Y26" s="3"/>
    </row>
    <row r="27" spans="1:25" s="45" customFormat="1" ht="122.25" customHeight="1" x14ac:dyDescent="0.25">
      <c r="A27" s="48">
        <v>104009</v>
      </c>
      <c r="B27" s="4">
        <v>2</v>
      </c>
      <c r="C27" s="4">
        <v>1044</v>
      </c>
      <c r="D27" s="4" t="s">
        <v>16</v>
      </c>
      <c r="E27" s="5" t="s">
        <v>63</v>
      </c>
      <c r="F27" s="4"/>
      <c r="G27" s="4"/>
      <c r="H27" s="4" t="s">
        <v>60</v>
      </c>
      <c r="I27" s="4" t="s">
        <v>140</v>
      </c>
      <c r="J27" s="4" t="s">
        <v>20</v>
      </c>
      <c r="K27" s="6">
        <v>16</v>
      </c>
      <c r="L27" s="6"/>
      <c r="M27" s="38">
        <f t="shared" si="2"/>
        <v>16</v>
      </c>
      <c r="N27" s="6">
        <v>16</v>
      </c>
      <c r="O27" s="38">
        <f t="shared" si="3"/>
        <v>0</v>
      </c>
      <c r="P27" s="3"/>
      <c r="Q27" s="15">
        <v>321317.40000000002</v>
      </c>
      <c r="R27" s="14">
        <v>-17300</v>
      </c>
      <c r="S27" s="14">
        <f>R27+Q27</f>
        <v>304017.40000000002</v>
      </c>
      <c r="T27" s="14">
        <v>287623.78999999998</v>
      </c>
      <c r="U27" s="14">
        <f t="shared" si="4"/>
        <v>-16393.610000000044</v>
      </c>
      <c r="V27" s="25" t="s">
        <v>147</v>
      </c>
      <c r="W27" s="3" t="s">
        <v>38</v>
      </c>
      <c r="X27" s="3" t="s">
        <v>68</v>
      </c>
      <c r="Y27" s="3"/>
    </row>
    <row r="28" spans="1:25" s="45" customFormat="1" ht="147" customHeight="1" x14ac:dyDescent="0.25">
      <c r="A28" s="48">
        <v>104009</v>
      </c>
      <c r="B28" s="4">
        <v>2</v>
      </c>
      <c r="C28" s="4">
        <v>1044</v>
      </c>
      <c r="D28" s="4" t="s">
        <v>16</v>
      </c>
      <c r="E28" s="5" t="s">
        <v>64</v>
      </c>
      <c r="F28" s="4"/>
      <c r="G28" s="4"/>
      <c r="H28" s="4" t="s">
        <v>82</v>
      </c>
      <c r="I28" s="4" t="s">
        <v>141</v>
      </c>
      <c r="J28" s="4" t="s">
        <v>19</v>
      </c>
      <c r="K28" s="6"/>
      <c r="L28" s="46"/>
      <c r="M28" s="38"/>
      <c r="N28" s="13"/>
      <c r="O28" s="38"/>
      <c r="P28" s="10"/>
      <c r="Q28" s="14">
        <v>0</v>
      </c>
      <c r="R28" s="14">
        <v>246942.7</v>
      </c>
      <c r="S28" s="14">
        <f t="shared" ref="S28:S37" si="5">Q28+R28</f>
        <v>246942.7</v>
      </c>
      <c r="T28" s="14">
        <v>262569.76</v>
      </c>
      <c r="U28" s="14">
        <f t="shared" si="4"/>
        <v>15627.059999999998</v>
      </c>
      <c r="V28" s="16" t="s">
        <v>120</v>
      </c>
      <c r="W28" s="3" t="s">
        <v>38</v>
      </c>
      <c r="X28" s="3" t="s">
        <v>68</v>
      </c>
      <c r="Y28" s="3" t="s">
        <v>85</v>
      </c>
    </row>
    <row r="29" spans="1:25" s="45" customFormat="1" ht="85.5" customHeight="1" x14ac:dyDescent="0.25">
      <c r="A29" s="48">
        <v>104009</v>
      </c>
      <c r="B29" s="4">
        <v>2</v>
      </c>
      <c r="C29" s="4">
        <v>1044</v>
      </c>
      <c r="D29" s="4" t="s">
        <v>16</v>
      </c>
      <c r="E29" s="5" t="s">
        <v>62</v>
      </c>
      <c r="F29" s="4"/>
      <c r="G29" s="4"/>
      <c r="H29" s="4" t="s">
        <v>93</v>
      </c>
      <c r="I29" s="4" t="s">
        <v>94</v>
      </c>
      <c r="J29" s="4" t="s">
        <v>19</v>
      </c>
      <c r="K29" s="6"/>
      <c r="L29" s="46"/>
      <c r="M29" s="38"/>
      <c r="N29" s="13"/>
      <c r="O29" s="38"/>
      <c r="P29" s="10"/>
      <c r="Q29" s="14">
        <v>0</v>
      </c>
      <c r="R29" s="23">
        <v>613300</v>
      </c>
      <c r="S29" s="14">
        <f t="shared" si="5"/>
        <v>613300</v>
      </c>
      <c r="T29" s="14">
        <v>624784.43999999994</v>
      </c>
      <c r="U29" s="14">
        <f t="shared" si="4"/>
        <v>11484.439999999944</v>
      </c>
      <c r="V29" s="16" t="s">
        <v>120</v>
      </c>
      <c r="W29" s="3" t="s">
        <v>38</v>
      </c>
      <c r="X29" s="3" t="s">
        <v>68</v>
      </c>
      <c r="Y29" s="3"/>
    </row>
    <row r="30" spans="1:25" s="45" customFormat="1" ht="90" customHeight="1" x14ac:dyDescent="0.25">
      <c r="A30" s="48">
        <v>104009</v>
      </c>
      <c r="B30" s="4">
        <v>2</v>
      </c>
      <c r="C30" s="4">
        <v>1044</v>
      </c>
      <c r="D30" s="4" t="s">
        <v>16</v>
      </c>
      <c r="E30" s="5" t="s">
        <v>95</v>
      </c>
      <c r="F30" s="4"/>
      <c r="G30" s="4"/>
      <c r="H30" s="4" t="s">
        <v>96</v>
      </c>
      <c r="I30" s="4" t="s">
        <v>97</v>
      </c>
      <c r="J30" s="4" t="s">
        <v>19</v>
      </c>
      <c r="K30" s="6"/>
      <c r="L30" s="46"/>
      <c r="M30" s="38"/>
      <c r="N30" s="13"/>
      <c r="O30" s="38"/>
      <c r="P30" s="10"/>
      <c r="Q30" s="14">
        <v>0</v>
      </c>
      <c r="R30" s="23">
        <v>103355</v>
      </c>
      <c r="S30" s="14">
        <f t="shared" si="5"/>
        <v>103355</v>
      </c>
      <c r="T30" s="14">
        <v>3862.55</v>
      </c>
      <c r="U30" s="14">
        <f t="shared" si="4"/>
        <v>-99492.45</v>
      </c>
      <c r="V30" s="16" t="s">
        <v>112</v>
      </c>
      <c r="W30" s="3" t="s">
        <v>38</v>
      </c>
      <c r="X30" s="3" t="s">
        <v>68</v>
      </c>
      <c r="Y30" s="3"/>
    </row>
    <row r="31" spans="1:25" s="45" customFormat="1" ht="147.75" customHeight="1" x14ac:dyDescent="0.25">
      <c r="A31" s="48">
        <v>104009</v>
      </c>
      <c r="B31" s="4">
        <v>2</v>
      </c>
      <c r="C31" s="4">
        <v>1044</v>
      </c>
      <c r="D31" s="4" t="s">
        <v>16</v>
      </c>
      <c r="E31" s="5" t="s">
        <v>99</v>
      </c>
      <c r="F31" s="4"/>
      <c r="G31" s="4"/>
      <c r="H31" s="4" t="s">
        <v>111</v>
      </c>
      <c r="I31" s="4" t="s">
        <v>115</v>
      </c>
      <c r="J31" s="4" t="s">
        <v>19</v>
      </c>
      <c r="K31" s="6"/>
      <c r="L31" s="46"/>
      <c r="M31" s="38"/>
      <c r="N31" s="13"/>
      <c r="O31" s="38"/>
      <c r="P31" s="10"/>
      <c r="Q31" s="14">
        <v>0</v>
      </c>
      <c r="R31" s="14">
        <v>330552.40000000002</v>
      </c>
      <c r="S31" s="14">
        <f t="shared" si="5"/>
        <v>330552.40000000002</v>
      </c>
      <c r="T31" s="26">
        <v>495075.96</v>
      </c>
      <c r="U31" s="14">
        <f t="shared" si="4"/>
        <v>164523.56</v>
      </c>
      <c r="V31" s="22" t="s">
        <v>117</v>
      </c>
      <c r="W31" s="3" t="s">
        <v>38</v>
      </c>
      <c r="X31" s="3" t="s">
        <v>68</v>
      </c>
      <c r="Y31" s="3"/>
    </row>
    <row r="32" spans="1:25" s="45" customFormat="1" ht="108" customHeight="1" x14ac:dyDescent="0.25">
      <c r="A32" s="48">
        <v>104009</v>
      </c>
      <c r="B32" s="4">
        <v>2</v>
      </c>
      <c r="C32" s="4">
        <v>1167</v>
      </c>
      <c r="D32" s="4" t="s">
        <v>17</v>
      </c>
      <c r="E32" s="5" t="s">
        <v>63</v>
      </c>
      <c r="F32" s="11"/>
      <c r="G32" s="4"/>
      <c r="H32" s="4" t="s">
        <v>102</v>
      </c>
      <c r="I32" s="4" t="s">
        <v>83</v>
      </c>
      <c r="J32" s="4" t="s">
        <v>19</v>
      </c>
      <c r="K32" s="13"/>
      <c r="L32" s="13"/>
      <c r="M32" s="13"/>
      <c r="N32" s="13"/>
      <c r="O32" s="47"/>
      <c r="P32" s="3"/>
      <c r="Q32" s="14">
        <v>5288762.5</v>
      </c>
      <c r="R32" s="14"/>
      <c r="S32" s="14">
        <f t="shared" si="5"/>
        <v>5288762.5</v>
      </c>
      <c r="T32" s="15">
        <v>3936363.3</v>
      </c>
      <c r="U32" s="14">
        <f t="shared" si="4"/>
        <v>-1352399.2000000002</v>
      </c>
      <c r="V32" s="22" t="s">
        <v>119</v>
      </c>
      <c r="W32" s="3" t="s">
        <v>38</v>
      </c>
      <c r="X32" s="3" t="s">
        <v>68</v>
      </c>
      <c r="Y32" s="3"/>
    </row>
    <row r="33" spans="1:25" ht="76.5" x14ac:dyDescent="0.25">
      <c r="A33" s="48">
        <v>104009</v>
      </c>
      <c r="B33" s="4">
        <v>2</v>
      </c>
      <c r="C33" s="4">
        <v>1167</v>
      </c>
      <c r="D33" s="5" t="s">
        <v>15</v>
      </c>
      <c r="E33" s="5" t="s">
        <v>87</v>
      </c>
      <c r="F33" s="4"/>
      <c r="G33" s="4"/>
      <c r="H33" s="5" t="s">
        <v>86</v>
      </c>
      <c r="I33" s="5" t="s">
        <v>91</v>
      </c>
      <c r="J33" s="4" t="s">
        <v>89</v>
      </c>
      <c r="K33" s="48"/>
      <c r="L33" s="48"/>
      <c r="M33" s="48"/>
      <c r="N33" s="48"/>
      <c r="O33" s="48"/>
      <c r="P33" s="20"/>
      <c r="Q33" s="14">
        <v>0</v>
      </c>
      <c r="R33" s="18">
        <v>2974985.6</v>
      </c>
      <c r="S33" s="18">
        <f t="shared" si="5"/>
        <v>2974985.6</v>
      </c>
      <c r="T33" s="26">
        <v>3739260.21</v>
      </c>
      <c r="U33" s="14">
        <f t="shared" si="4"/>
        <v>764274.60999999987</v>
      </c>
      <c r="V33" s="27" t="s">
        <v>118</v>
      </c>
      <c r="W33" s="3" t="s">
        <v>38</v>
      </c>
      <c r="X33" s="3" t="s">
        <v>68</v>
      </c>
      <c r="Y33" s="3"/>
    </row>
    <row r="34" spans="1:25" ht="76.5" x14ac:dyDescent="0.25">
      <c r="A34" s="48">
        <v>104009</v>
      </c>
      <c r="B34" s="4">
        <v>2</v>
      </c>
      <c r="C34" s="4">
        <v>1167</v>
      </c>
      <c r="D34" s="5" t="s">
        <v>15</v>
      </c>
      <c r="E34" s="5" t="s">
        <v>65</v>
      </c>
      <c r="F34" s="4"/>
      <c r="G34" s="4"/>
      <c r="H34" s="5" t="s">
        <v>88</v>
      </c>
      <c r="I34" s="5" t="s">
        <v>90</v>
      </c>
      <c r="J34" s="4" t="s">
        <v>89</v>
      </c>
      <c r="K34" s="48"/>
      <c r="L34" s="48"/>
      <c r="M34" s="48"/>
      <c r="N34" s="48"/>
      <c r="O34" s="48"/>
      <c r="P34" s="5"/>
      <c r="Q34" s="14">
        <v>0</v>
      </c>
      <c r="R34" s="18">
        <v>1699992</v>
      </c>
      <c r="S34" s="18">
        <f>Q34+R34</f>
        <v>1699992</v>
      </c>
      <c r="T34" s="14">
        <v>0</v>
      </c>
      <c r="U34" s="14">
        <f t="shared" si="4"/>
        <v>-1699992</v>
      </c>
      <c r="V34" s="17" t="s">
        <v>101</v>
      </c>
      <c r="W34" s="3" t="s">
        <v>38</v>
      </c>
      <c r="X34" s="3" t="s">
        <v>68</v>
      </c>
      <c r="Y34" s="3"/>
    </row>
    <row r="35" spans="1:25" ht="76.5" x14ac:dyDescent="0.25">
      <c r="A35" s="48">
        <v>104009</v>
      </c>
      <c r="B35" s="4">
        <v>2</v>
      </c>
      <c r="C35" s="4">
        <v>1167</v>
      </c>
      <c r="D35" s="5" t="s">
        <v>17</v>
      </c>
      <c r="E35" s="5" t="s">
        <v>87</v>
      </c>
      <c r="F35" s="4"/>
      <c r="G35" s="4"/>
      <c r="H35" s="5" t="s">
        <v>103</v>
      </c>
      <c r="I35" s="5" t="s">
        <v>92</v>
      </c>
      <c r="J35" s="4" t="s">
        <v>89</v>
      </c>
      <c r="K35" s="48"/>
      <c r="L35" s="48"/>
      <c r="M35" s="48"/>
      <c r="N35" s="13"/>
      <c r="O35" s="48"/>
      <c r="P35" s="20"/>
      <c r="Q35" s="14">
        <v>0</v>
      </c>
      <c r="R35" s="18">
        <v>7546518.4000000004</v>
      </c>
      <c r="S35" s="18">
        <f t="shared" si="5"/>
        <v>7546518.4000000004</v>
      </c>
      <c r="T35" s="14">
        <v>0</v>
      </c>
      <c r="U35" s="14">
        <f>T35-S35</f>
        <v>-7546518.4000000004</v>
      </c>
      <c r="V35" s="17" t="s">
        <v>101</v>
      </c>
      <c r="W35" s="3" t="s">
        <v>38</v>
      </c>
      <c r="X35" s="3" t="s">
        <v>68</v>
      </c>
      <c r="Y35" s="3"/>
    </row>
    <row r="36" spans="1:25" ht="76.5" x14ac:dyDescent="0.25">
      <c r="A36" s="48">
        <v>104009</v>
      </c>
      <c r="B36" s="4">
        <v>2</v>
      </c>
      <c r="C36" s="4">
        <v>1167</v>
      </c>
      <c r="D36" s="5" t="s">
        <v>17</v>
      </c>
      <c r="E36" s="5" t="s">
        <v>65</v>
      </c>
      <c r="F36" s="4"/>
      <c r="G36" s="4"/>
      <c r="H36" s="5" t="s">
        <v>104</v>
      </c>
      <c r="I36" s="5" t="s">
        <v>90</v>
      </c>
      <c r="J36" s="4" t="s">
        <v>89</v>
      </c>
      <c r="K36" s="48"/>
      <c r="L36" s="48"/>
      <c r="M36" s="48"/>
      <c r="N36" s="13"/>
      <c r="O36" s="48"/>
      <c r="P36" s="5"/>
      <c r="Q36" s="14">
        <v>0</v>
      </c>
      <c r="R36" s="18">
        <v>1426104.4</v>
      </c>
      <c r="S36" s="18">
        <f t="shared" si="5"/>
        <v>1426104.4</v>
      </c>
      <c r="T36" s="14">
        <v>0</v>
      </c>
      <c r="U36" s="14">
        <f>T36-S36</f>
        <v>-1426104.4</v>
      </c>
      <c r="V36" s="17" t="s">
        <v>101</v>
      </c>
      <c r="W36" s="3" t="s">
        <v>38</v>
      </c>
      <c r="X36" s="3" t="s">
        <v>68</v>
      </c>
      <c r="Y36" s="3"/>
    </row>
    <row r="37" spans="1:25" ht="146.25" customHeight="1" x14ac:dyDescent="0.25">
      <c r="A37" s="48">
        <v>104009</v>
      </c>
      <c r="B37" s="4">
        <v>2</v>
      </c>
      <c r="C37" s="4">
        <v>1167</v>
      </c>
      <c r="D37" s="5" t="s">
        <v>17</v>
      </c>
      <c r="E37" s="5" t="s">
        <v>9</v>
      </c>
      <c r="F37" s="39"/>
      <c r="G37" s="39"/>
      <c r="H37" s="5" t="s">
        <v>113</v>
      </c>
      <c r="I37" s="40" t="s">
        <v>142</v>
      </c>
      <c r="J37" s="4" t="s">
        <v>89</v>
      </c>
      <c r="K37" s="49"/>
      <c r="L37" s="49"/>
      <c r="M37" s="49"/>
      <c r="N37" s="49"/>
      <c r="O37" s="49"/>
      <c r="P37" s="39"/>
      <c r="Q37" s="14">
        <v>0</v>
      </c>
      <c r="R37" s="14">
        <v>26098.400000000001</v>
      </c>
      <c r="S37" s="18">
        <f t="shared" si="5"/>
        <v>26098.400000000001</v>
      </c>
      <c r="T37" s="14">
        <v>26098.35</v>
      </c>
      <c r="U37" s="14">
        <f>T37-S37</f>
        <v>-5.0000000002910383E-2</v>
      </c>
      <c r="V37" s="39"/>
      <c r="W37" s="39"/>
      <c r="X37" s="39"/>
      <c r="Y37" s="39"/>
    </row>
    <row r="38" spans="1:25" ht="63.75" x14ac:dyDescent="0.25">
      <c r="A38" s="48">
        <v>104009</v>
      </c>
      <c r="B38" s="4">
        <v>2</v>
      </c>
      <c r="C38" s="4">
        <v>1167</v>
      </c>
      <c r="D38" s="5" t="s">
        <v>17</v>
      </c>
      <c r="E38" s="5" t="s">
        <v>10</v>
      </c>
      <c r="F38" s="39"/>
      <c r="G38" s="39"/>
      <c r="H38" s="5" t="s">
        <v>114</v>
      </c>
      <c r="I38" s="40" t="s">
        <v>143</v>
      </c>
      <c r="J38" s="4" t="s">
        <v>89</v>
      </c>
      <c r="K38" s="49"/>
      <c r="L38" s="49"/>
      <c r="M38" s="49"/>
      <c r="N38" s="49"/>
      <c r="O38" s="49"/>
      <c r="P38" s="39"/>
      <c r="Q38" s="14">
        <v>0</v>
      </c>
      <c r="R38" s="14">
        <v>36170.400000000001</v>
      </c>
      <c r="S38" s="18">
        <f>Q38+R38</f>
        <v>36170.400000000001</v>
      </c>
      <c r="T38" s="14">
        <v>36170.35</v>
      </c>
      <c r="U38" s="14">
        <f>T38-S38</f>
        <v>-5.0000000002910383E-2</v>
      </c>
      <c r="V38" s="39"/>
      <c r="W38" s="39"/>
      <c r="X38" s="39"/>
      <c r="Y38" s="39"/>
    </row>
    <row r="39" spans="1:25" ht="89.25" x14ac:dyDescent="0.25">
      <c r="A39" s="48">
        <v>104009</v>
      </c>
      <c r="B39" s="4">
        <v>2</v>
      </c>
      <c r="C39" s="4">
        <v>1167</v>
      </c>
      <c r="D39" s="5" t="s">
        <v>17</v>
      </c>
      <c r="E39" s="5" t="s">
        <v>11</v>
      </c>
      <c r="F39" s="39"/>
      <c r="G39" s="39"/>
      <c r="H39" s="5" t="s">
        <v>113</v>
      </c>
      <c r="I39" s="40" t="s">
        <v>144</v>
      </c>
      <c r="J39" s="4" t="s">
        <v>89</v>
      </c>
      <c r="K39" s="49"/>
      <c r="L39" s="49"/>
      <c r="M39" s="49"/>
      <c r="N39" s="49"/>
      <c r="O39" s="49"/>
      <c r="P39" s="39"/>
      <c r="Q39" s="14">
        <v>0</v>
      </c>
      <c r="R39" s="14">
        <v>47664</v>
      </c>
      <c r="S39" s="18">
        <f>Q39+R39</f>
        <v>47664</v>
      </c>
      <c r="T39" s="14">
        <v>47664</v>
      </c>
      <c r="U39" s="14">
        <f>T39-S39</f>
        <v>0</v>
      </c>
      <c r="V39" s="39"/>
      <c r="W39" s="39"/>
      <c r="X39" s="39"/>
      <c r="Y39" s="39"/>
    </row>
  </sheetData>
  <mergeCells count="12">
    <mergeCell ref="K1:P1"/>
    <mergeCell ref="Q1:V1"/>
    <mergeCell ref="A1:A2"/>
    <mergeCell ref="B1:B2"/>
    <mergeCell ref="C1:E1"/>
    <mergeCell ref="F1:F2"/>
    <mergeCell ref="W1:Y1"/>
    <mergeCell ref="G1:G2"/>
    <mergeCell ref="H1:H2"/>
    <mergeCell ref="D2:E2"/>
    <mergeCell ref="I1:I2"/>
    <mergeCell ref="J1:J2"/>
  </mergeCells>
  <phoneticPr fontId="0" type="noConversion"/>
  <dataValidations count="14">
    <dataValidation type="custom" allowBlank="1" showInputMessage="1" showErrorMessage="1" sqref="K4 N27 K23:K32">
      <formula1>IF(OR($O4="",ISBLANK($O4),$O4="ù³Ý³Ï³Ï³Ý", $O4="ß³Ñ³éáõÝ»ñÇ ù³Ý³ÏÁ", $O4="³ÏïÇíÇ Í³é³ÛáõÃÛ³Ý Ï³ÝË³ï»ëíáÕ Å³ÙÏ»ïÁ", $O4="³ÏïÇíÇ ï³ñÇùÁ"),ISNUMBER(K4),TRUE)</formula1>
    </dataValidation>
    <dataValidation type="custom" allowBlank="1" showInputMessage="1" showErrorMessage="1" sqref="K5:K22 L4:L27 M4:N26 M27:M31 L32 O4:O32">
      <formula1>IF(OR($O4="",ISBLANK($O4),$O4="ù³Ý³Ï³Ï³Ý", $O4="ß³Ñ³éáõÝ»ñÇ ù³Ý³ÏÁ", $O4="³ÏïÇíÇ Í³é³ÛáõÃÛ³Ý Ï³ÝË³ï»ëíáÕ Å³ÙÏ»ïÁ", $O4="í³ñÏ ëï³óáÕ ³ÝÓ³Ýó ù³Ý³ÏÁ",$O4="í³ñÏ ëï³óáÕ Ï³½Ù³Ï»ñåáõÃÛáõÝÝ»ñÇ ù³Ý³ÏÁ"),ISNUMBER(K4),TRUE)</formula1>
    </dataValidation>
    <dataValidation type="list" allowBlank="1" showInputMessage="1" showErrorMessage="1" sqref="J54565:J65536">
      <formula1>#REF!</formula1>
    </dataValidation>
    <dataValidation type="list" allowBlank="1" showInputMessage="1" showErrorMessage="1" sqref="G54565:G65536">
      <formula1>#REF!</formula1>
    </dataValidation>
    <dataValidation type="whole" allowBlank="1" showInputMessage="1" showErrorMessage="1" sqref="E54565:E65536">
      <formula1>1</formula1>
      <formula2>999</formula2>
    </dataValidation>
    <dataValidation type="list" allowBlank="1" showInputMessage="1" showErrorMessage="1" sqref="D54565:D65536">
      <formula1>#REF!</formula1>
    </dataValidation>
    <dataValidation type="whole" allowBlank="1" showInputMessage="1" showErrorMessage="1" sqref="C54565:C65536">
      <formula1>1000</formula1>
      <formula2>9999</formula2>
    </dataValidation>
    <dataValidation type="decimal" allowBlank="1" showInputMessage="1" showErrorMessage="1" sqref="R54562:R54564">
      <formula1>-10000000000000000</formula1>
      <formula2>99999999999999</formula2>
    </dataValidation>
    <dataValidation type="decimal" allowBlank="1" showInputMessage="1" showErrorMessage="1" sqref="L35:L36 N35:N36 Q32 T15:T31 S4:T13 Q4:Q13 U4:U39 S24:S39 Q15:Q27 N28:N31 S14:S22 M32">
      <formula1>0</formula1>
      <formula2>9999999999</formula2>
    </dataValidation>
    <dataValidation type="decimal" allowBlank="1" showInputMessage="1" showErrorMessage="1" sqref="R4:R13 L28:L31 R15:R22 R24:R26">
      <formula1>-9999999999</formula1>
      <formula2>9999999999</formula2>
    </dataValidation>
    <dataValidation type="list" allowBlank="1" showInputMessage="1" showErrorMessage="1" sqref="B23:B32">
      <formula1>#REF!</formula1>
    </dataValidation>
    <dataValidation type="list" allowBlank="1" showInputMessage="1" showErrorMessage="1" sqref="J14 J23:J32">
      <formula1>#REF!</formula1>
    </dataValidation>
    <dataValidation type="custom" allowBlank="1" showInputMessage="1" showErrorMessage="1" sqref="F23:F26">
      <formula1>ISNUMBER(VALUE(SUBSTITUTE(SUBSTITUTE(F23,",",""),".","")))</formula1>
    </dataValidation>
    <dataValidation type="list" allowBlank="1" showInputMessage="1" showErrorMessage="1" sqref="J15:J22 J4:J13 B4:B22">
      <formula1>#REF!</formula1>
    </dataValidation>
  </dataValidations>
  <pageMargins left="0.196850393700787" right="0.196850393700787" top="0.38" bottom="0.35" header="0.17" footer="0.16"/>
  <pageSetup paperSize="9" scale="75" firstPageNumber="2088" orientation="landscape" useFirstPageNumber="1" r:id="rId1"/>
  <headerFooter>
    <oddFooter>&amp;L&amp;"GHEA Grapalat,Regular"&amp;8Հայաստանի Հանրապետության ֆինանսների նախարարություն&amp;R&amp;"GHEA Grapalat,Regular"&amp;9&amp;F  &amp;Pէջ</oddFooter>
  </headerFooter>
  <ignoredErrors>
    <ignoredError sqref="S14:S15 U14:U15 S39:U39 U23:U29 M5:M7 O5:O6 U30:U31 S31:S33 U32:U33 S23:S29 S30 S36:S38 U36:U38 S35 U35 U34 S34" unlockedFormula="1"/>
    <ignoredError sqref="E4:E13 E32:E36 E15:E30 E37:E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2015</vt:lpstr>
      <vt:lpstr>'2015'!Print_Area</vt:lpstr>
      <vt:lpstr>Sheet1!Print_Area</vt:lpstr>
      <vt:lpstr>'2015'!Print_Titles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2016-04-19T10:54:55Z</cp:lastPrinted>
  <dcterms:created xsi:type="dcterms:W3CDTF">2006-09-16T00:00:00Z</dcterms:created>
  <dcterms:modified xsi:type="dcterms:W3CDTF">2016-06-23T06:46:20Z</dcterms:modified>
</cp:coreProperties>
</file>