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860" yWindow="480" windowWidth="14985" windowHeight="7275" activeTab="1"/>
  </bookViews>
  <sheets>
    <sheet name="Sheet1" sheetId="7" r:id="rId1"/>
    <sheet name="Report" sheetId="6" r:id="rId2"/>
  </sheets>
  <definedNames>
    <definedName name="_xlnm.Print_Area" localSheetId="1">Report!$A$1:$Y$123</definedName>
    <definedName name="_xlnm.Print_Area" localSheetId="0">Sheet1!$A$1:$M$15</definedName>
    <definedName name="_xlnm.Print_Titles" localSheetId="1">Report!$A:$J,Report!$1:$3</definedName>
  </definedNames>
  <calcPr calcId="145621" fullCalcOnLoad="1"/>
</workbook>
</file>

<file path=xl/calcChain.xml><?xml version="1.0" encoding="utf-8"?>
<calcChain xmlns="http://schemas.openxmlformats.org/spreadsheetml/2006/main">
  <c r="N118" i="6" l="1"/>
  <c r="O118" i="6" s="1"/>
  <c r="U48" i="6"/>
  <c r="S48" i="6"/>
  <c r="M48" i="6"/>
  <c r="O48" i="6" s="1"/>
  <c r="U47" i="6"/>
  <c r="S47" i="6"/>
  <c r="M47" i="6"/>
  <c r="O47" i="6" s="1"/>
  <c r="N46" i="6"/>
  <c r="N45" i="6"/>
  <c r="N44" i="6"/>
  <c r="N43" i="6"/>
  <c r="N42" i="6"/>
  <c r="S64" i="6"/>
  <c r="U64" i="6"/>
  <c r="M64" i="6"/>
  <c r="O64" i="6"/>
  <c r="N57" i="6"/>
  <c r="O62" i="6"/>
  <c r="S63" i="6"/>
  <c r="U63" i="6"/>
  <c r="M63" i="6"/>
  <c r="O63" i="6" s="1"/>
  <c r="S90" i="6"/>
  <c r="U90" i="6"/>
  <c r="M90" i="6"/>
  <c r="O90" i="6"/>
  <c r="S72" i="6"/>
  <c r="U72" i="6"/>
  <c r="M72" i="6"/>
  <c r="O72" i="6"/>
  <c r="S62" i="6"/>
  <c r="U62" i="6"/>
  <c r="M62" i="6"/>
  <c r="S61" i="6"/>
  <c r="U61" i="6"/>
  <c r="M61" i="6"/>
  <c r="O61" i="6" s="1"/>
  <c r="S60" i="6"/>
  <c r="U60" i="6"/>
  <c r="M60" i="6"/>
  <c r="O60" i="6" s="1"/>
  <c r="S59" i="6"/>
  <c r="U59" i="6"/>
  <c r="M59" i="6"/>
  <c r="O59" i="6" s="1"/>
  <c r="S58" i="6"/>
  <c r="U58" i="6"/>
  <c r="M58" i="6"/>
  <c r="O58" i="6" s="1"/>
  <c r="S57" i="6"/>
  <c r="U57" i="6"/>
  <c r="M57" i="6"/>
  <c r="O57" i="6" s="1"/>
  <c r="S56" i="6"/>
  <c r="U56" i="6"/>
  <c r="M56" i="6"/>
  <c r="O56" i="6" s="1"/>
  <c r="S55" i="6"/>
  <c r="U55" i="6"/>
  <c r="M55" i="6"/>
  <c r="O55" i="6" s="1"/>
  <c r="S65" i="6"/>
  <c r="U65" i="6"/>
  <c r="M65" i="6"/>
  <c r="S45" i="6"/>
  <c r="U45" i="6"/>
  <c r="M45" i="6"/>
  <c r="O45" i="6"/>
  <c r="S41" i="6"/>
  <c r="U41" i="6"/>
  <c r="M41" i="6"/>
  <c r="O41" i="6"/>
  <c r="S4" i="6"/>
  <c r="U4" i="6"/>
  <c r="S5" i="6"/>
  <c r="U5" i="6"/>
  <c r="M6" i="6"/>
  <c r="O6" i="6"/>
  <c r="S6" i="6"/>
  <c r="U6" i="6"/>
  <c r="M7" i="6"/>
  <c r="O7" i="6"/>
  <c r="S7" i="6"/>
  <c r="U7" i="6"/>
  <c r="S8" i="6"/>
  <c r="U8" i="6"/>
  <c r="M9" i="6"/>
  <c r="O9" i="6"/>
  <c r="S9" i="6"/>
  <c r="U9" i="6"/>
  <c r="S10" i="6"/>
  <c r="U10" i="6"/>
  <c r="M11" i="6"/>
  <c r="O11" i="6"/>
  <c r="S11" i="6"/>
  <c r="U11" i="6"/>
  <c r="S12" i="6"/>
  <c r="U12" i="6"/>
  <c r="M13" i="6"/>
  <c r="O13" i="6"/>
  <c r="S13" i="6"/>
  <c r="U13" i="6"/>
  <c r="S14" i="6"/>
  <c r="U14" i="6"/>
  <c r="M15" i="6"/>
  <c r="O15" i="6"/>
  <c r="S15" i="6"/>
  <c r="U15" i="6"/>
  <c r="S16" i="6"/>
  <c r="U16" i="6"/>
  <c r="M17" i="6"/>
  <c r="O17" i="6"/>
  <c r="S17" i="6"/>
  <c r="U17" i="6"/>
  <c r="S18" i="6"/>
  <c r="U18" i="6"/>
  <c r="M19" i="6"/>
  <c r="O19" i="6"/>
  <c r="S19" i="6"/>
  <c r="U19" i="6"/>
  <c r="S20" i="6"/>
  <c r="U20" i="6"/>
  <c r="M21" i="6"/>
  <c r="O21" i="6"/>
  <c r="S21" i="6"/>
  <c r="U21" i="6"/>
  <c r="S22" i="6"/>
  <c r="U22" i="6"/>
  <c r="M23" i="6"/>
  <c r="O23" i="6"/>
  <c r="S23" i="6"/>
  <c r="U23" i="6"/>
  <c r="S24" i="6"/>
  <c r="U24" i="6"/>
  <c r="M25" i="6"/>
  <c r="O25" i="6"/>
  <c r="S25" i="6"/>
  <c r="U25" i="6"/>
  <c r="M26" i="6"/>
  <c r="O26" i="6"/>
  <c r="S26" i="6"/>
  <c r="U26" i="6"/>
  <c r="S27" i="6"/>
  <c r="U27" i="6"/>
  <c r="M28" i="6"/>
  <c r="O28" i="6"/>
  <c r="S28" i="6"/>
  <c r="U28" i="6"/>
  <c r="S29" i="6"/>
  <c r="U29" i="6"/>
  <c r="M30" i="6"/>
  <c r="O30" i="6"/>
  <c r="S30" i="6"/>
  <c r="U30" i="6"/>
  <c r="S31" i="6"/>
  <c r="U31" i="6"/>
  <c r="M32" i="6"/>
  <c r="O32" i="6"/>
  <c r="S32" i="6"/>
  <c r="U32" i="6"/>
  <c r="S33" i="6"/>
  <c r="U33" i="6"/>
  <c r="M34" i="6"/>
  <c r="O34" i="6"/>
  <c r="S34" i="6"/>
  <c r="U34" i="6"/>
  <c r="S35" i="6"/>
  <c r="U35" i="6"/>
  <c r="M36" i="6"/>
  <c r="O36" i="6"/>
  <c r="S36" i="6"/>
  <c r="U36" i="6"/>
  <c r="S37" i="6"/>
  <c r="U37" i="6"/>
  <c r="M38" i="6"/>
  <c r="O38" i="6"/>
  <c r="S38" i="6"/>
  <c r="U38" i="6"/>
  <c r="M39" i="6"/>
  <c r="O39" i="6"/>
  <c r="S39" i="6"/>
  <c r="U39" i="6"/>
  <c r="M40" i="6"/>
  <c r="O40" i="6"/>
  <c r="S40" i="6"/>
  <c r="U40" i="6"/>
  <c r="M42" i="6"/>
  <c r="O42" i="6"/>
  <c r="S42" i="6"/>
  <c r="U42" i="6"/>
  <c r="M43" i="6"/>
  <c r="O43" i="6"/>
  <c r="S43" i="6"/>
  <c r="U43" i="6"/>
  <c r="M44" i="6"/>
  <c r="O44" i="6"/>
  <c r="S44" i="6"/>
  <c r="U44" i="6"/>
  <c r="M46" i="6"/>
  <c r="O46" i="6"/>
  <c r="S46" i="6"/>
  <c r="U46" i="6"/>
  <c r="S49" i="6"/>
  <c r="U49" i="6"/>
  <c r="M50" i="6"/>
  <c r="O50" i="6"/>
  <c r="S50" i="6"/>
  <c r="U50" i="6"/>
  <c r="M51" i="6"/>
  <c r="O51" i="6"/>
  <c r="S51" i="6"/>
  <c r="U51" i="6"/>
  <c r="S52" i="6"/>
  <c r="U52" i="6"/>
  <c r="M53" i="6"/>
  <c r="O53" i="6"/>
  <c r="S53" i="6"/>
  <c r="U53" i="6"/>
  <c r="S54" i="6"/>
  <c r="U54" i="6"/>
  <c r="S66" i="6"/>
  <c r="U66" i="6"/>
  <c r="S67" i="6"/>
  <c r="U67" i="6"/>
  <c r="M68" i="6"/>
  <c r="O68" i="6"/>
  <c r="S68" i="6"/>
  <c r="U68" i="6"/>
  <c r="S69" i="6"/>
  <c r="U69" i="6"/>
  <c r="M70" i="6"/>
  <c r="O70" i="6"/>
  <c r="S70" i="6"/>
  <c r="U70" i="6"/>
  <c r="M74" i="6"/>
  <c r="O74" i="6"/>
  <c r="S74" i="6"/>
  <c r="U74" i="6"/>
  <c r="M76" i="6"/>
  <c r="O76" i="6"/>
  <c r="S76" i="6"/>
  <c r="U76" i="6"/>
  <c r="M78" i="6"/>
  <c r="O78" i="6"/>
  <c r="S78" i="6"/>
  <c r="U78" i="6"/>
  <c r="M80" i="6"/>
  <c r="O80" i="6"/>
  <c r="S80" i="6"/>
  <c r="U80" i="6"/>
  <c r="M82" i="6"/>
  <c r="O82" i="6"/>
  <c r="S82" i="6"/>
  <c r="U82" i="6"/>
  <c r="M84" i="6"/>
  <c r="O84" i="6"/>
  <c r="S84" i="6"/>
  <c r="U84" i="6"/>
  <c r="M86" i="6"/>
  <c r="O86" i="6"/>
  <c r="S86" i="6"/>
  <c r="U86" i="6"/>
  <c r="M88" i="6"/>
  <c r="O88" i="6"/>
  <c r="S88" i="6"/>
  <c r="U88" i="6"/>
  <c r="M92" i="6"/>
  <c r="O92" i="6"/>
  <c r="S92" i="6"/>
  <c r="U92" i="6"/>
  <c r="M94" i="6"/>
  <c r="O94" i="6"/>
  <c r="S94" i="6"/>
  <c r="U94" i="6"/>
  <c r="M96" i="6"/>
  <c r="O96" i="6"/>
  <c r="S96" i="6"/>
  <c r="U96" i="6"/>
  <c r="M98" i="6"/>
  <c r="O98" i="6"/>
  <c r="S98" i="6"/>
  <c r="U98" i="6"/>
  <c r="M100" i="6"/>
  <c r="O100" i="6"/>
  <c r="S100" i="6"/>
  <c r="U100" i="6"/>
  <c r="M102" i="6"/>
  <c r="O102" i="6"/>
  <c r="S102" i="6"/>
  <c r="U102" i="6"/>
  <c r="M104" i="6"/>
  <c r="O104" i="6"/>
  <c r="S104" i="6"/>
  <c r="U104" i="6"/>
  <c r="M106" i="6"/>
  <c r="O106" i="6"/>
  <c r="S106" i="6"/>
  <c r="U106" i="6"/>
  <c r="M107" i="6"/>
  <c r="O107" i="6"/>
  <c r="S107" i="6"/>
  <c r="U107" i="6"/>
  <c r="M108" i="6"/>
  <c r="O108" i="6"/>
  <c r="S108" i="6"/>
  <c r="U108" i="6"/>
  <c r="M110" i="6"/>
  <c r="O110" i="6"/>
  <c r="S110" i="6"/>
  <c r="U110" i="6"/>
  <c r="M112" i="6"/>
  <c r="O112" i="6"/>
  <c r="S112" i="6"/>
  <c r="U112" i="6"/>
  <c r="M114" i="6"/>
  <c r="O114" i="6"/>
  <c r="S114" i="6"/>
  <c r="U114" i="6"/>
  <c r="S119" i="6"/>
  <c r="U119" i="6"/>
  <c r="S120" i="6"/>
  <c r="U120" i="6"/>
  <c r="M121" i="6"/>
  <c r="O121" i="6"/>
  <c r="S121" i="6"/>
  <c r="U121" i="6"/>
  <c r="S122" i="6"/>
  <c r="U122" i="6"/>
  <c r="M123" i="6"/>
  <c r="O123" i="6"/>
  <c r="S116" i="6"/>
  <c r="U116" i="6"/>
  <c r="M118" i="6"/>
  <c r="U118" i="6"/>
  <c r="O65" i="6"/>
</calcChain>
</file>

<file path=xl/sharedStrings.xml><?xml version="1.0" encoding="utf-8"?>
<sst xmlns="http://schemas.openxmlformats.org/spreadsheetml/2006/main" count="608" uniqueCount="218">
  <si>
    <t>Պ</t>
  </si>
  <si>
    <t>քանակական</t>
  </si>
  <si>
    <t>Տ</t>
  </si>
  <si>
    <t>Գ</t>
  </si>
  <si>
    <t>որակական</t>
  </si>
  <si>
    <t>ժամկետայնության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</si>
  <si>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</si>
  <si>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</si>
  <si>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</si>
  <si>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</si>
  <si>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</si>
  <si>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</si>
  <si>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</si>
  <si>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</si>
  <si>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</si>
  <si>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</si>
  <si>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</si>
  <si>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</si>
  <si>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</si>
  <si>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</si>
  <si>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</si>
  <si>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List1</t>
  </si>
  <si>
    <t>List 2</t>
  </si>
  <si>
    <t>List3</t>
  </si>
  <si>
    <t>List4</t>
  </si>
  <si>
    <t>ԱԾ</t>
  </si>
  <si>
    <t>ԾՏ</t>
  </si>
  <si>
    <t>ՖԾ</t>
  </si>
  <si>
    <t>ԿՀ</t>
  </si>
  <si>
    <t>ԱՏ</t>
  </si>
  <si>
    <t>ԵԿ</t>
  </si>
  <si>
    <t>ԿՊ</t>
  </si>
  <si>
    <t>ԱՊ</t>
  </si>
  <si>
    <t>ԵՊ</t>
  </si>
  <si>
    <t>ԱՁ</t>
  </si>
  <si>
    <t>ՎՏ</t>
  </si>
  <si>
    <t>ՎՄ</t>
  </si>
  <si>
    <t>ԲՏ</t>
  </si>
  <si>
    <t>ՄՆ</t>
  </si>
  <si>
    <t>ՄԱ</t>
  </si>
  <si>
    <t>շահառուների քանակը</t>
  </si>
  <si>
    <t>տրանսֆերտի վճարման հաճախականությունը</t>
  </si>
  <si>
    <t>ակտիվի ծառայության կանխատեսվող ժամկետը</t>
  </si>
  <si>
    <t>կազմակերպությունը, որտեղ կատարվում է ներդրումը</t>
  </si>
  <si>
    <t>ընտրության չափանիշները</t>
  </si>
  <si>
    <t>շահառուների ընտրության չափանիշները</t>
  </si>
  <si>
    <t>վաճառքի արդյունքում կարողությունների վրա հնարավոր ազդեցությունը</t>
  </si>
  <si>
    <t>ներդրման հիմնավորումը</t>
  </si>
  <si>
    <t>ազդեցությունը կազմակերպության կարողությունների զարգացման վրա</t>
  </si>
  <si>
    <t>փոխարինվող ակտիվների նկարագրությունը</t>
  </si>
  <si>
    <t>Համապետական քաղաքականության մշակման և իրականացման ծառայություններ</t>
  </si>
  <si>
    <t>Քաղաքականության, խորհրդատվության, մոնիտորինգի և համակարգման ծառայություններ</t>
  </si>
  <si>
    <t>ՀՀ օրենքների (ՀՀ Ազգային Ժողովի առաջին և երկրորդ ընթերցման) նախագծերի մասնագիտական փորձաքննություն, թիվը</t>
  </si>
  <si>
    <t>այդ թվում` ՀՀ օրենքների նախագծերի վերաբերյալ եզրակացություններ, թիվը</t>
  </si>
  <si>
    <t>Յուրաքանչյուր օրենքի նախագծի եզրակացության մշակման ժամկետ, օր</t>
  </si>
  <si>
    <t>ՀՀ օրենքների նախագծերի լեզվաոճական փորձաքննություն, թիվը</t>
  </si>
  <si>
    <t>Յուրաքանչյուր օրենքի նախագծի եզրակացության մշակման ժամկետ</t>
  </si>
  <si>
    <t>ՀՀ միջազգային պայմանագրերի մասնագիտական փորձաքննություն և տեղեկանքների ներկայացում, թիվը</t>
  </si>
  <si>
    <t>Փորձաքննությունների և տեղեկանքների կազմման առավելագույն ժամկետ</t>
  </si>
  <si>
    <t>ՀՀ Նախագահի հրամանագրերի նախապատրաստում, թիվը</t>
  </si>
  <si>
    <t>Նախապատրասման առավելագույն ժամկետը, օր</t>
  </si>
  <si>
    <t>ՀՀ Նախագահի կարգադրությունների նախապատրաստում, թիվը</t>
  </si>
  <si>
    <t>ՀՀ Նախագահի ուղերձների նախապատրաստում, թիվը</t>
  </si>
  <si>
    <t>ՀՀ Նախագահի կողմից ստորագրվող այլ փաստաթղթեր (նամակներ, լիազորագրեր), թիվը</t>
  </si>
  <si>
    <t>ՀՀ Նախագահի և աշխատակազմի գործունեության լուսաբանում, հաղորդագրությունների նախապատրաստում ԶԼՄ-ների համար</t>
  </si>
  <si>
    <t>Լրատվական դաշտի վերլուծություն</t>
  </si>
  <si>
    <t>Լրատվական դաշտի վերլուծություն, մամուլի տեսությունների պատրաստում, թիվը</t>
  </si>
  <si>
    <t>ՀՀ Նախագահի ինտերնետային կայքի սպասարկում, տեղադրվող նյութերի քանակը</t>
  </si>
  <si>
    <t>Ինտերնետային կայքի սպասարկում</t>
  </si>
  <si>
    <t>ՀՀ կառավարության որոշումների նախագծերի մասնագիտական փորձաքննություն, թիվը</t>
  </si>
  <si>
    <t>ՀՀ կառավարության յուրաքանչյուր նիստի օրակարգում ընդգրկված նախագծերի փաթեթը, օր</t>
  </si>
  <si>
    <t>ՀՀ օրենքների օտար լեզվով տեքստերի թարգմանությունների ստուգում և համեմատում, թիվ</t>
  </si>
  <si>
    <t>Յուրաքանչյուր օրենք</t>
  </si>
  <si>
    <t>ՀՀ Նախագահի հրամանագրերի, կարգադրությունների, հանձնարարականների կատարման վերահսկողություն: Վերահսկողության ուսումնասիրությունների արդյունքում կատարված աշխատանքի, եզրակացությունների, տեղեկանքների, առաջարկությունների ներկայացում, թիվ</t>
  </si>
  <si>
    <t>Քաղաքացիների ընդունելություն, մարդ</t>
  </si>
  <si>
    <t>Ընդունելության կատարման միջին օրերի քանակ</t>
  </si>
  <si>
    <t>Դիմումների և բողոքների ուսումնասիրում, թիվը</t>
  </si>
  <si>
    <t xml:space="preserve">միջին տևողությունը </t>
  </si>
  <si>
    <t>15-ից մինչև 25 օր</t>
  </si>
  <si>
    <t>մինչև 10 օր</t>
  </si>
  <si>
    <t>10-ից մինչև 20 օր</t>
  </si>
  <si>
    <t>մինչև 7 օր</t>
  </si>
  <si>
    <t>մինչև 3 օր</t>
  </si>
  <si>
    <t>Ամեն օր</t>
  </si>
  <si>
    <t>մինչև 5 օր</t>
  </si>
  <si>
    <t>մինչև 15 օր</t>
  </si>
  <si>
    <t>շաբաթը 2 օր</t>
  </si>
  <si>
    <t>3-ից մինչև 7 օր</t>
  </si>
  <si>
    <t>Ըստ ստացված  քանակների</t>
  </si>
  <si>
    <t>Ազդեցություն չի ունեցել:</t>
  </si>
  <si>
    <t>Որևէ գործողության անհրաժեշտություն չկա:</t>
  </si>
  <si>
    <t>Կիրառելի չէ</t>
  </si>
  <si>
    <t>Շենքերի և շինությունների շինարարություն</t>
  </si>
  <si>
    <t>Շենքերի և շինությունների հիմնանորոգում</t>
  </si>
  <si>
    <t>Վարչական սարքավորումներ</t>
  </si>
  <si>
    <t>Քաղաքական հետազոտություններ և հանրային իրազեկում</t>
  </si>
  <si>
    <t>Աջակցություն քաղաքական կուսակցություններին, հասարակակական կազմակերպություններին, արհմիություններին</t>
  </si>
  <si>
    <t>Ըստ կնքված պայմանագրերի</t>
  </si>
  <si>
    <t>Միջոցառումների քանակը</t>
  </si>
  <si>
    <t>Հանրային իրազեկման ապահովում</t>
  </si>
  <si>
    <t>Տպագիր մամուլի ամենօրյա դիտարկում և մամուլի տեսության պատրաստում</t>
  </si>
  <si>
    <t>Հայաստան-Ադրբեջան տեղեկատվական հակամարտության ոլորտում նյութերի պատրաստում, հրապարակում և տարածում</t>
  </si>
  <si>
    <t>Բարձրագույն և հետբուհական մասնագիտական կրթության ծրագիր</t>
  </si>
  <si>
    <t>Հետբուհական մասնագիտական կրթության նպաստների տրամադրում (ՀՀ Նախագահի աշխատակազմ)</t>
  </si>
  <si>
    <t>Հետբուհական ուսուցում ստացող մագիստրոսների թիվը</t>
  </si>
  <si>
    <t>1. Հետբուհական ուսուցում ստացող մագիստրոսների թիվը</t>
  </si>
  <si>
    <t>Սոցիալական փաթեթների ապահովման ծրագիր</t>
  </si>
  <si>
    <t>ՊՄ կոդը</t>
  </si>
  <si>
    <t>Կատարողի կոդը</t>
  </si>
  <si>
    <t>Ծրագրային դասիչը</t>
  </si>
  <si>
    <t>Չափորոշիչի  կոդը</t>
  </si>
  <si>
    <t>Պաշարների շարժի  կոդը</t>
  </si>
  <si>
    <t>Ծրագրի կամ Քաղաքականության միջոցառման անվանումը</t>
  </si>
  <si>
    <t>Չափորոշիչը (նկարագրությունը)</t>
  </si>
  <si>
    <t>Չափորոշիչի տեսակը</t>
  </si>
  <si>
    <t>Ոչ ֆինանսական ցուցանիշներ</t>
  </si>
  <si>
    <t>Ֆինանսական ցուցանիշներ (հազ. դրամ)</t>
  </si>
  <si>
    <t>Ծրագրի ընթացիկ կառավարմանն ուղղված նախատեսվող միջոցառումները</t>
  </si>
  <si>
    <t>Ծրագրի դասիչը</t>
  </si>
  <si>
    <t>Քաղաքականության միջոցառման դասիչը</t>
  </si>
  <si>
    <t>Ցուցանիշի հաստատված կանխատեսումը հաշվետու ժամանակա-հատվածի համար</t>
  </si>
  <si>
    <t xml:space="preserve">Ցուցանիշի փոփոխու-թյուններն ըստ համապատաս-խան իրավա-կան ակտի (+/-) </t>
  </si>
  <si>
    <t>ճշտված ցուցանիշը հաշվետու ժամանակա-հատվածի համար        (սյ 1+սյ 2)</t>
  </si>
  <si>
    <t>Փաստացի ցուցանիշը (կատարված և ընդունված) հաշվետու ժամանակա-հատվածում</t>
  </si>
  <si>
    <t>Հաստատված և փաստացի ցուցանիշների տարբերու-թյունը (սյ 4-սյ 3)</t>
  </si>
  <si>
    <t>Տարբերության պատճառը
(սյ. 2-ում նշված իրավական ակտերի հղումները և սյ. 5-ում նշված տարբերության պարզաբանումները)</t>
  </si>
  <si>
    <t>Ցուցանիշի հաստատված կանխատեսումը հաշվետու ժամանակահատվածի համար</t>
  </si>
  <si>
    <t>ճշտված ցուցանիշը հաշվետու ժամանակա-հատվածի համար (սյ 7+սյ 8)</t>
  </si>
  <si>
    <t>Փաստացի ցուցանիշը (դրամարկղային ծախս) հաշվետու ժամանակա-հատվածում</t>
  </si>
  <si>
    <t>Հաստատված և փաստացի ցուցանիշների տարբերությունը (սյ 10-սյ 9)</t>
  </si>
  <si>
    <t>Տարբերության պատճառը
(սյ. 8-ում նշված իրավական ակտերի հղումները և սյ. 11-ում նշված տարբերության պարզաբանումները)</t>
  </si>
  <si>
    <t>Ծրագրի ցուցանիշների (սյ.5, սյ.11) ընթացքի ազդեցությունը ՀՀ կառավարության (օր` սույն բյուջետային ծրագիր, կառավարության գործունեության ծրագրեր, ռազմավարական ծրագրեր, ՄԺԾԾ, ԱՀՌԾ և այլ) նպատակների  վրա</t>
  </si>
  <si>
    <t>Պլանավորվող գործողությունը`  ծրագրի նախատեսվող / ցանկալի արդյունքներից (նպատակներից)  տարբերությունը շտկելու համար</t>
  </si>
  <si>
    <t>Պլանավորվող գործողության ժամկետը  (սկիզբ - ավարտ)</t>
  </si>
  <si>
    <t>Հետբուհական ուսուցում ստացող ուսանողների կրթաթոշակ (ՀՀ Նախագահի աշխատակազմ)</t>
  </si>
  <si>
    <t>Ա</t>
  </si>
  <si>
    <t>Բ</t>
  </si>
  <si>
    <t>Դ</t>
  </si>
  <si>
    <t>Ե</t>
  </si>
  <si>
    <t>Զ</t>
  </si>
  <si>
    <t>Է</t>
  </si>
  <si>
    <t>Ը</t>
  </si>
  <si>
    <t>Թ</t>
  </si>
  <si>
    <t>Ժ</t>
  </si>
  <si>
    <t>Թուրքալեզու տեղեկատվական դաշտի մշտադիտարկում</t>
  </si>
  <si>
    <t>Ադրբեջանական տեղեկատվական դաշտի մշտադիտարկում</t>
  </si>
  <si>
    <t>Պարսկալեզու տեղեկատվական դաշտի մշտադիտարկում</t>
  </si>
  <si>
    <t>Անգլալեզու տեղեկատվական դաշտի մշտադիտարկում</t>
  </si>
  <si>
    <t>ՀՀ շահերին առնչվող միջազգային կառույցների դիրքորոշումների մոնիթորինգ և վերլուծական նյութերի պատրաստում</t>
  </si>
  <si>
    <t>ԶԼՄ-ների ներկայացուցիչների խորհրդատվություն</t>
  </si>
  <si>
    <t>ՀՀ արտաքին քաղաքականության հիմնական ուղղությունների տեղեկատվական սպասարկում (հրապարակումներ, ասուլիսներ)</t>
  </si>
  <si>
    <t>Պետական կառավարման մարմինների հանրային կապերի ստորաբաժանումենրի գործունեության խթանման միջոցառումներ</t>
  </si>
  <si>
    <t>ՀՀ տեղեկատվական շահերից բխող տեղեկատվական հոսքերի ձևավորում</t>
  </si>
  <si>
    <t>&lt;&lt;Տեղեկատվություն և հանրային հաղորդակցում&gt;&gt; մասնագիտաացմամբ մագիստրոսների պատրաստման գործընթացին մասնակցություն</t>
  </si>
  <si>
    <t>ՀՀ տեղեկատվական անվտանգության հայեցակարգերից բխող հատուկ միջոցառումների իրականացում</t>
  </si>
  <si>
    <t>ամեն օր՝ բացի կիրակի և երկուշաբթի օրերից</t>
  </si>
  <si>
    <t>ամեն օր՝ բացի կիրակի օրերից</t>
  </si>
  <si>
    <t>օրական 5 անգամ, ամեն օր՝ բացի կիրակի օրերից</t>
  </si>
  <si>
    <t>Արաբալեզու տեղեկատվական դաշտի մշտադիտարկում</t>
  </si>
  <si>
    <t>օրական 10 նյութ, ամեն օր՝ բացի կիրակի օրերից</t>
  </si>
  <si>
    <t>օրական 2 նյութ, ամեն օր՝ բացի շաբաթ և կիրակի օրերից</t>
  </si>
  <si>
    <t>շաբաթը 2 անգամ</t>
  </si>
  <si>
    <t>Քաղաքական թեմաներով փորձագիտական մասնագիտական քննարկումների կազմակերպում</t>
  </si>
  <si>
    <t>շաբաթը 1 քննարկում</t>
  </si>
  <si>
    <t>ամեն օր՝ բացի շաբաթ և կիրակի օրերից</t>
  </si>
  <si>
    <t>ամեն օր՝ կիրակի օրերից, օրական 18 նյութ</t>
  </si>
  <si>
    <t>Տարածաշրջանային զարգացումների վերաբերյալ տեղեկանքների կազմում</t>
  </si>
  <si>
    <t>մեկ տարում 20 ուսանող</t>
  </si>
  <si>
    <t>մեկ տարում 400 ժամ</t>
  </si>
  <si>
    <t>շաբաթական 3 հատ</t>
  </si>
  <si>
    <t>շաբաթական 2 հատ</t>
  </si>
  <si>
    <t>ՀՀ Նախագահի գործունեության լուսաբանման նպատակով ԶԼՄ-ների համար համապատասխան տեղեկանքների պատրաստում, թիվը</t>
  </si>
  <si>
    <t>Էլեկտրոնային տարբերակով ԶԼՄ-ներից, լրագրողական կազմակերպություններից և անհատ քաղաքացիներից ստացվող հարցումներին պատասխանների պատրաստում և տրամադրում հարցում կատարողներին, թիվը</t>
  </si>
  <si>
    <t>ՀՀ Նախագահի կողմից հատուկ կացության կարգավիճակի շնորհում, մարդ</t>
  </si>
  <si>
    <t>Շենքերի և շինությունների շինարարություն, հատ</t>
  </si>
  <si>
    <t>Նախագծանախահաշվային աշխատանքներ, հատ</t>
  </si>
  <si>
    <t xml:space="preserve">Ակտիվն անհրաժեշտ է, որպեսզի պետական մարմինն ի վիճակի լինի 1154 ԱԾ 01 միջոցառման գծով քանակական, որակական և ժամկետային ցուցանիշները ապահովի  </t>
  </si>
  <si>
    <t>Շենքերի և շինությունների կապիտալ վերանորոգում, հատ</t>
  </si>
  <si>
    <t>Ակտիվն անհրաժեշտ է, որպեսզի պետական մարմինն ի վիճակի լինի 1154 ԱԾ 01 միջոցառման գծով քանակական, որակական և ժամկետային ցուցանիշները ապահովի</t>
  </si>
  <si>
    <t>Այցելուների ծրագրի շրջանակներում ՀՀ Նախագահի նստավայր դպրոցականների շրջայցի կազմակերպում, աշակերտների թիվը</t>
  </si>
  <si>
    <t>Այցելուների ծրագրի շրջանակներում ՀՀ Նախագահի նստավայր դպրոցականների շրջայցի կազմակերպում, դպրոցների թիվը</t>
  </si>
  <si>
    <t>ՀՀ Նախագահի կողմից ՀՀ շքանշաններով և մեդալներով պարգևատրում, ՀՀ պատվավոր կոչումների շնորհում, անձ</t>
  </si>
  <si>
    <t>ՀՀ Նախագահի կողմից ՀՀ քաղաքացիության շնորհում, անձ</t>
  </si>
  <si>
    <t>ՀՀ Նախագահի կողմից ՀՀ Նախագահի շնորհակալագրերով պարգևատրում, անձ</t>
  </si>
  <si>
    <t>Համակարգիչներ</t>
  </si>
  <si>
    <t>Մոնիտորներ</t>
  </si>
  <si>
    <t>Տպիչներ</t>
  </si>
  <si>
    <t>Պատճենահանման սարքեր</t>
  </si>
  <si>
    <t>Սերվեր</t>
  </si>
  <si>
    <t>Սկաներ</t>
  </si>
  <si>
    <t>Գրասենյակային կահույք</t>
  </si>
  <si>
    <t>Կենցաղային սարքավորումներ</t>
  </si>
  <si>
    <t>Համակարգչային սարքավորումներ</t>
  </si>
  <si>
    <t>Տեղական և միջազգային լրատվամիջոցների մշտադիտարկման հիման վրա տեղեկատվական ռիսկերի աենօրյա գնահատում</t>
  </si>
  <si>
    <t>Հեռուստատեսային լրատվական հաղորդումների ամենօրյա տեսագրում, սղագրում և  դիտարկում: Թեմատիկ և քաղաքական վերլուծությունների պատրաստում</t>
  </si>
  <si>
    <t>Տեղական և օտարերկրյա ցանցային լրատվամիջոցների և տեղեկատվական այլ հարթակների մշտադիտարկում և վերլուծություն</t>
  </si>
  <si>
    <t>Ռուսալեզու տեղեկատվական դաշտի մշտադիտարկում</t>
  </si>
  <si>
    <t>Թեմատիկ տեսաֆիլմերի արտադրություն</t>
  </si>
  <si>
    <t>շաբաթական 6 տեղեկանք</t>
  </si>
  <si>
    <t>Տեղեկատվական-թեմատիկ գրքերի, բրոշուրների թողարկում, թարգմանություն</t>
  </si>
  <si>
    <t>Հայաստանի ԲՈՒՀ-երում Կենտրոնի փորձագետների ներգրավում ուսումնական պրոցեսում</t>
  </si>
  <si>
    <t>Արտաքին քաղաքական զարգացումների վերաբերյալ հատուկ (ծառայողական) տեղեկանքների պատրաստում</t>
  </si>
  <si>
    <t>Պետական հիմնարկների և կազմակերպություների աշխատողների սոցիալական փաթեթով ապահովում</t>
  </si>
  <si>
    <t>ՀՀ Նախագահի աշխատակազմի աշխատակիցների քանակը</t>
  </si>
  <si>
    <t xml:space="preserve">կայքի այցելությունների քանակը </t>
  </si>
  <si>
    <t>Համակարգչային ծրագիր</t>
  </si>
  <si>
    <t>ՀՀ Նախագահի կողմից ՀՀ պետական մրցանակների , ՀՀ Նախագահի մրցանակների, ՀՀ Նախագահի երիտասարդական մրցանակների շնորհում, անձ</t>
  </si>
  <si>
    <t>Տրանսպորտային սարքավորումներ</t>
  </si>
  <si>
    <t>Այցելուների ծրագրի շրջանակներում ՀՀ Նախագահի նստավայր այլ հաստատություններից շրջայցերի կազմակերպում, հաստատությունների թիվը</t>
  </si>
  <si>
    <t>Այցելուների ծրագրի շրջանակներում ՀՀ Նախագահի նստավայր այլ հաստատություններից շրջայցերի կազմակերպում, այցելուների թիվը</t>
  </si>
  <si>
    <t>Որոշ տնտեսագիտական հոդվածների գծով տեղի են ունեցել խնայողություններ</t>
  </si>
  <si>
    <t>Ըստ կնքված պայմանագրերի: Մի շարք անվանակարգերում դրմաշնորհային մրցույթներ չեն անցկացվել</t>
  </si>
  <si>
    <t>Սոցիալական փաթեթից օգտվողների քանակը պլանավորվածից պակաս է եղել</t>
  </si>
  <si>
    <t>Հավելված N11</t>
  </si>
  <si>
    <t> Հ Ա Շ Վ Ե Տ Վ ՈՒ Թ Յ ՈՒ Ն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</si>
  <si>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</si>
  <si>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Հայաստանի Հանրապետության Նախագահի աշխատակազմ</t>
  </si>
  <si>
    <t>01.01.15թ.-01.01.16թ. ժամանակահատվածի համար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</si>
</sst>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-;\-* #,##0.00_-;_-* &quot;-&quot;??_-;_-@_-"/>
    <numFmt numFmtId="199" formatCode="00"/>
    <numFmt numFmtId="201" formatCode="_-* #,##0_-;\-* #,##0_-;_-* &quot;-&quot;??_-;_-@_-"/>
  </numFmts>
  <fonts count="13">
    <font>
      <sz val="10"/>
      <name val="Arial Armenian"/>
    </font>
    <font>
      <sz val="10"/>
      <name val="Arial Armenian"/>
    </font>
    <font>
      <sz val="10"/>
      <name val="Helv"/>
      <charset val="204"/>
    </font>
    <font>
      <sz val="10"/>
      <name val="Arial Armenian"/>
      <family val="2"/>
    </font>
    <font>
      <sz val="8"/>
      <name val="Arial Armenian"/>
      <family val="2"/>
    </font>
    <font>
      <sz val="10"/>
      <name val="GHEA Grapalat"/>
      <family val="3"/>
    </font>
    <font>
      <sz val="11"/>
      <name val="GHEA Grapalat"/>
      <family val="3"/>
    </font>
    <font>
      <sz val="8"/>
      <name val="GHEA Grapalat"/>
      <family val="3"/>
    </font>
    <font>
      <sz val="10"/>
      <name val="Arial Armenian"/>
      <family val="2"/>
    </font>
    <font>
      <u/>
      <sz val="8"/>
      <name val="GHEA Grapalat"/>
      <family val="3"/>
    </font>
    <font>
      <sz val="8"/>
      <name val="Arial Armenian"/>
      <family val="2"/>
    </font>
    <font>
      <sz val="12"/>
      <name val="GHEA Grapalat"/>
      <family val="3"/>
    </font>
    <font>
      <b/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71" fontId="1" fillId="0" borderId="0" applyFont="0" applyFill="0" applyBorder="0" applyAlignment="0" applyProtection="0"/>
    <xf numFmtId="0" fontId="3" fillId="0" borderId="0"/>
    <xf numFmtId="0" fontId="8" fillId="0" borderId="0"/>
    <xf numFmtId="0" fontId="2" fillId="0" borderId="0"/>
  </cellStyleXfs>
  <cellXfs count="60">
    <xf numFmtId="0" fontId="0" fillId="0" borderId="0" xfId="0"/>
    <xf numFmtId="0" fontId="6" fillId="0" borderId="0" xfId="0" applyFont="1"/>
    <xf numFmtId="0" fontId="6" fillId="0" borderId="0" xfId="0" applyFont="1" applyAlignment="1">
      <alignment vertical="top" wrapText="1"/>
    </xf>
    <xf numFmtId="0" fontId="5" fillId="0" borderId="0" xfId="3" applyFont="1" applyFill="1"/>
    <xf numFmtId="0" fontId="6" fillId="0" borderId="0" xfId="0" applyFont="1" applyAlignment="1">
      <alignment vertical="top"/>
    </xf>
    <xf numFmtId="0" fontId="6" fillId="0" borderId="0" xfId="0" applyFont="1" applyAlignment="1">
      <alignment wrapText="1"/>
    </xf>
    <xf numFmtId="0" fontId="5" fillId="0" borderId="0" xfId="3" applyFont="1" applyFill="1" applyAlignment="1">
      <alignment horizontal="left"/>
    </xf>
    <xf numFmtId="0" fontId="7" fillId="0" borderId="0" xfId="0" applyFont="1"/>
    <xf numFmtId="0" fontId="7" fillId="0" borderId="0" xfId="3" applyFont="1" applyFill="1" applyAlignment="1"/>
    <xf numFmtId="0" fontId="9" fillId="0" borderId="0" xfId="3" applyFont="1" applyFill="1" applyBorder="1" applyAlignment="1">
      <alignment vertical="center" wrapText="1"/>
    </xf>
    <xf numFmtId="0" fontId="7" fillId="0" borderId="0" xfId="3" applyFont="1" applyFill="1" applyAlignment="1">
      <alignment horizontal="left" vertical="top" indent="3"/>
    </xf>
    <xf numFmtId="0" fontId="7" fillId="0" borderId="0" xfId="3" applyFont="1" applyFill="1" applyAlignment="1">
      <alignment horizontal="left" indent="2"/>
    </xf>
    <xf numFmtId="0" fontId="5" fillId="0" borderId="0" xfId="0" applyFont="1" applyFill="1"/>
    <xf numFmtId="0" fontId="7" fillId="2" borderId="0" xfId="2" applyFont="1" applyFill="1" applyBorder="1" applyAlignment="1"/>
    <xf numFmtId="49" fontId="7" fillId="2" borderId="0" xfId="2" applyNumberFormat="1" applyFont="1" applyFill="1" applyBorder="1" applyAlignment="1" applyProtection="1">
      <alignment horizontal="center" vertical="center"/>
      <protection hidden="1"/>
    </xf>
    <xf numFmtId="0" fontId="7" fillId="0" borderId="1" xfId="0" applyFont="1" applyBorder="1"/>
    <xf numFmtId="199" fontId="7" fillId="0" borderId="1" xfId="0" applyNumberFormat="1" applyFont="1" applyBorder="1"/>
    <xf numFmtId="0" fontId="7" fillId="0" borderId="1" xfId="0" applyFont="1" applyBorder="1" applyAlignment="1">
      <alignment wrapText="1"/>
    </xf>
    <xf numFmtId="49" fontId="7" fillId="2" borderId="0" xfId="2" applyNumberFormat="1" applyFont="1" applyFill="1" applyBorder="1" applyAlignment="1" applyProtection="1">
      <alignment horizontal="right" vertical="center"/>
      <protection hidden="1"/>
    </xf>
    <xf numFmtId="0" fontId="7" fillId="2" borderId="1" xfId="2" applyFont="1" applyFill="1" applyBorder="1" applyAlignment="1" applyProtection="1">
      <alignment wrapText="1"/>
      <protection locked="0"/>
    </xf>
    <xf numFmtId="0" fontId="7" fillId="0" borderId="1" xfId="2" applyFont="1" applyFill="1" applyBorder="1" applyAlignment="1" applyProtection="1">
      <alignment wrapText="1"/>
      <protection locked="0"/>
    </xf>
    <xf numFmtId="49" fontId="7" fillId="2" borderId="0" xfId="2" applyNumberFormat="1" applyFont="1" applyFill="1" applyBorder="1" applyAlignment="1" applyProtection="1">
      <alignment horizontal="left" vertical="center"/>
      <protection hidden="1"/>
    </xf>
    <xf numFmtId="0" fontId="5" fillId="0" borderId="0" xfId="0" applyFont="1"/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Protection="1">
      <protection hidden="1"/>
    </xf>
    <xf numFmtId="0" fontId="7" fillId="0" borderId="0" xfId="0" applyFont="1" applyBorder="1"/>
    <xf numFmtId="199" fontId="7" fillId="0" borderId="0" xfId="0" applyNumberFormat="1" applyFont="1" applyBorder="1"/>
    <xf numFmtId="0" fontId="7" fillId="3" borderId="1" xfId="2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top" wrapText="1"/>
    </xf>
    <xf numFmtId="49" fontId="7" fillId="3" borderId="1" xfId="2" applyNumberFormat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71" fontId="7" fillId="0" borderId="1" xfId="1" applyFont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2" borderId="1" xfId="2" applyFont="1" applyFill="1" applyBorder="1" applyAlignment="1" applyProtection="1">
      <alignment vertical="center" wrapText="1"/>
      <protection locked="0"/>
    </xf>
    <xf numFmtId="171" fontId="7" fillId="0" borderId="0" xfId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201" fontId="7" fillId="0" borderId="1" xfId="1" applyNumberFormat="1" applyFont="1" applyBorder="1" applyAlignment="1">
      <alignment vertical="center"/>
    </xf>
    <xf numFmtId="0" fontId="7" fillId="0" borderId="0" xfId="0" applyFont="1" applyAlignment="1">
      <alignment horizontal="left" vertical="top" indent="3"/>
    </xf>
    <xf numFmtId="0" fontId="7" fillId="0" borderId="0" xfId="0" applyFont="1" applyAlignment="1">
      <alignment horizontal="left" indent="2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vertical="top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textRotation="90" wrapText="1"/>
    </xf>
  </cellXfs>
  <cellStyles count="5">
    <cellStyle name="Comma" xfId="1" builtinId="3"/>
    <cellStyle name="Normal" xfId="0" builtinId="0"/>
    <cellStyle name="Normal_Hashvetvutjunner" xfId="2"/>
    <cellStyle name="Normal_Hashvetvutjunner 2" xfId="3"/>
    <cellStyle name="Style 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workbookViewId="0">
      <selection activeCell="J14" sqref="J14"/>
    </sheetView>
  </sheetViews>
  <sheetFormatPr defaultRowHeight="13.5"/>
  <cols>
    <col min="1" max="11" width="9.140625" style="12"/>
    <col min="12" max="12" width="29.42578125" style="12" customWidth="1"/>
    <col min="13" max="13" width="14.140625" style="12" customWidth="1"/>
    <col min="14" max="16384" width="9.140625" style="12"/>
  </cols>
  <sheetData>
    <row r="1" spans="1:14" s="23" customFormat="1" ht="20.25" customHeight="1">
      <c r="M1" s="28" t="s">
        <v>213</v>
      </c>
    </row>
    <row r="2" spans="1:14" s="23" customFormat="1" ht="20.25" customHeight="1">
      <c r="M2" s="24"/>
    </row>
    <row r="3" spans="1:14" s="23" customFormat="1" ht="20.25" customHeight="1">
      <c r="M3" s="24"/>
    </row>
    <row r="4" spans="1:14" s="23" customFormat="1"/>
    <row r="5" spans="1:14" s="23" customFormat="1" ht="17.25">
      <c r="A5" s="52"/>
      <c r="C5" s="22"/>
      <c r="D5" s="22"/>
      <c r="L5" s="26"/>
    </row>
    <row r="6" spans="1:14" s="23" customFormat="1">
      <c r="A6" s="52"/>
      <c r="C6" s="22"/>
      <c r="D6" s="22"/>
    </row>
    <row r="7" spans="1:14" s="23" customFormat="1" ht="17.25">
      <c r="A7" s="53" t="s">
        <v>214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4" s="23" customFormat="1" ht="47.25" customHeight="1">
      <c r="A8" s="54" t="s">
        <v>215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27"/>
    </row>
    <row r="9" spans="1:14" s="6" customFormat="1" ht="29.25" customHeight="1">
      <c r="A9" s="56" t="s">
        <v>216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1:14" s="6" customFormat="1" ht="17.25" customHeight="1">
      <c r="A10" s="53" t="s">
        <v>217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4" s="6" customFormat="1" ht="16.5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4" s="3" customFormat="1" ht="19.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4" s="3" customFormat="1" ht="17.25">
      <c r="A13" s="52"/>
      <c r="B13" s="23"/>
      <c r="C13" s="22"/>
      <c r="D13" s="22"/>
      <c r="E13" s="23"/>
      <c r="F13" s="23"/>
      <c r="G13" s="23"/>
      <c r="H13" s="23"/>
      <c r="I13" s="23"/>
      <c r="J13" s="23"/>
      <c r="K13" s="23"/>
      <c r="L13" s="26"/>
      <c r="M13" s="23"/>
    </row>
    <row r="14" spans="1:14" s="6" customFormat="1" ht="20.25" customHeight="1">
      <c r="A14" s="52"/>
      <c r="B14" s="23"/>
      <c r="C14" s="22"/>
      <c r="D14" s="22"/>
      <c r="E14" s="23"/>
      <c r="F14" s="23"/>
      <c r="G14" s="23"/>
      <c r="H14" s="23"/>
      <c r="I14" s="23"/>
      <c r="J14" s="23"/>
      <c r="K14" s="23"/>
      <c r="L14" s="23"/>
      <c r="M14" s="23"/>
    </row>
    <row r="15" spans="1:14" s="3" customFormat="1" ht="19.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4" s="3" customFormat="1" ht="17.25">
      <c r="A16" s="52"/>
      <c r="B16" s="23"/>
      <c r="C16" s="22"/>
      <c r="D16" s="22"/>
      <c r="E16" s="23"/>
      <c r="F16" s="23"/>
      <c r="G16" s="23"/>
      <c r="H16" s="23"/>
      <c r="I16" s="23"/>
      <c r="J16" s="23"/>
      <c r="K16" s="23"/>
      <c r="L16" s="26"/>
      <c r="M16" s="23"/>
    </row>
    <row r="17" spans="1:13" s="6" customFormat="1" ht="20.25" customHeight="1">
      <c r="A17" s="52"/>
      <c r="B17" s="23"/>
      <c r="C17" s="22"/>
      <c r="D17" s="22"/>
      <c r="E17" s="23"/>
      <c r="F17" s="23"/>
      <c r="G17" s="23"/>
      <c r="H17" s="23"/>
      <c r="I17" s="23"/>
      <c r="J17" s="23"/>
      <c r="K17" s="23"/>
      <c r="L17" s="23"/>
      <c r="M17" s="23"/>
    </row>
    <row r="18" spans="1:13" s="3" customFormat="1" ht="19.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3" s="3" customFormat="1" ht="17.25">
      <c r="A19" s="52"/>
      <c r="B19" s="23"/>
      <c r="C19" s="22"/>
      <c r="D19" s="22"/>
      <c r="E19" s="23"/>
      <c r="F19" s="23"/>
      <c r="G19" s="23"/>
      <c r="H19" s="23"/>
      <c r="I19" s="23"/>
      <c r="J19" s="23"/>
      <c r="K19" s="23"/>
      <c r="L19" s="26"/>
      <c r="M19" s="23"/>
    </row>
    <row r="20" spans="1:13" s="6" customFormat="1" ht="20.25" customHeight="1">
      <c r="A20" s="52"/>
      <c r="B20" s="23"/>
      <c r="C20" s="22"/>
      <c r="D20" s="22"/>
      <c r="E20" s="23"/>
      <c r="F20" s="23"/>
      <c r="G20" s="23"/>
      <c r="H20" s="23"/>
      <c r="I20" s="23"/>
      <c r="J20" s="23"/>
      <c r="K20" s="23"/>
      <c r="L20" s="23"/>
      <c r="M20" s="23"/>
    </row>
    <row r="21" spans="1:13" s="3" customFormat="1" ht="19.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pans="1:13" s="3" customFormat="1" ht="17.25">
      <c r="A22" s="52"/>
      <c r="B22" s="23"/>
      <c r="C22" s="22"/>
      <c r="D22" s="22"/>
      <c r="E22" s="23"/>
      <c r="F22" s="23"/>
      <c r="G22" s="23"/>
      <c r="H22" s="23"/>
      <c r="I22" s="23"/>
      <c r="J22" s="23"/>
      <c r="K22" s="23"/>
      <c r="L22" s="26"/>
      <c r="M22" s="23"/>
    </row>
    <row r="23" spans="1:13" s="6" customFormat="1" ht="20.25" customHeight="1">
      <c r="A23" s="52"/>
      <c r="B23" s="23"/>
      <c r="C23" s="22"/>
      <c r="D23" s="22"/>
      <c r="E23" s="23"/>
      <c r="F23" s="23"/>
      <c r="G23" s="23"/>
      <c r="H23" s="23"/>
      <c r="I23" s="23"/>
      <c r="J23" s="23"/>
      <c r="K23" s="23"/>
      <c r="L23" s="23"/>
      <c r="M23" s="23"/>
    </row>
    <row r="24" spans="1:13" s="3" customFormat="1" ht="19.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s="3" customFormat="1" ht="17.25">
      <c r="A25" s="25"/>
      <c r="B25" s="23"/>
      <c r="C25" s="22"/>
      <c r="D25" s="22"/>
      <c r="E25" s="23"/>
      <c r="F25" s="23"/>
      <c r="G25" s="23"/>
      <c r="H25" s="23"/>
      <c r="I25" s="23"/>
      <c r="J25" s="23"/>
      <c r="K25" s="23"/>
      <c r="L25" s="26"/>
      <c r="M25" s="23"/>
    </row>
    <row r="26" spans="1:13" s="8" customFormat="1" ht="16.5">
      <c r="A26" s="1"/>
      <c r="B26" s="1"/>
      <c r="C26" s="1"/>
      <c r="D26" s="1"/>
      <c r="E26" s="4"/>
      <c r="F26" s="1"/>
      <c r="G26" s="1"/>
      <c r="H26" s="50"/>
      <c r="I26" s="50"/>
      <c r="J26" s="1"/>
      <c r="K26" s="51"/>
      <c r="L26" s="51"/>
      <c r="M26" s="1"/>
    </row>
    <row r="27" spans="1:13" s="8" customFormat="1" ht="16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s="8" customFormat="1" ht="16.5">
      <c r="A28" s="1"/>
      <c r="B28" s="7"/>
      <c r="C28" s="4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s="8" customFormat="1" ht="16.5">
      <c r="A29" s="1"/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s="3" customFormat="1" ht="14.25" customHeight="1">
      <c r="A30" s="5"/>
      <c r="B30" s="5"/>
      <c r="C30" s="5"/>
      <c r="D30" s="1"/>
      <c r="E30" s="55"/>
      <c r="F30" s="55"/>
      <c r="G30" s="2"/>
      <c r="H30" s="55"/>
      <c r="I30" s="55"/>
      <c r="J30" s="1"/>
      <c r="K30" s="55"/>
      <c r="L30" s="55"/>
      <c r="M30" s="55"/>
    </row>
    <row r="31" spans="1:13" s="3" customFormat="1" ht="16.5">
      <c r="A31" s="1"/>
      <c r="B31" s="1"/>
      <c r="C31" s="5"/>
      <c r="D31" s="5"/>
      <c r="E31" s="5"/>
      <c r="F31" s="5"/>
      <c r="G31" s="5"/>
      <c r="H31" s="50"/>
      <c r="I31" s="50"/>
      <c r="J31" s="1"/>
      <c r="K31" s="51"/>
      <c r="L31" s="51"/>
      <c r="M31" s="1"/>
    </row>
    <row r="32" spans="1:13" s="3" customFormat="1">
      <c r="C32" s="9"/>
      <c r="D32" s="9"/>
      <c r="E32" s="9"/>
      <c r="F32" s="9"/>
      <c r="G32" s="9"/>
      <c r="H32" s="10"/>
      <c r="I32" s="8"/>
      <c r="J32" s="8"/>
      <c r="K32" s="11"/>
      <c r="L32" s="8"/>
    </row>
    <row r="33" spans="3:12" s="3" customFormat="1">
      <c r="C33" s="9"/>
      <c r="D33" s="9"/>
      <c r="E33" s="9"/>
      <c r="F33" s="9"/>
      <c r="G33" s="9"/>
      <c r="H33" s="10"/>
      <c r="I33" s="8"/>
      <c r="J33" s="8"/>
      <c r="K33" s="11"/>
      <c r="L33" s="8"/>
    </row>
  </sheetData>
  <mergeCells count="16">
    <mergeCell ref="E30:F30"/>
    <mergeCell ref="H30:I30"/>
    <mergeCell ref="K30:M30"/>
    <mergeCell ref="H31:I31"/>
    <mergeCell ref="K31:L31"/>
    <mergeCell ref="A5:A6"/>
    <mergeCell ref="A9:M9"/>
    <mergeCell ref="A10:M10"/>
    <mergeCell ref="A13:A14"/>
    <mergeCell ref="H26:I26"/>
    <mergeCell ref="K26:L26"/>
    <mergeCell ref="A19:A20"/>
    <mergeCell ref="A7:M7"/>
    <mergeCell ref="A8:M8"/>
    <mergeCell ref="A22:A23"/>
    <mergeCell ref="A16:A17"/>
  </mergeCells>
  <phoneticPr fontId="10" type="noConversion"/>
  <pageMargins left="0.21" right="0.27" top="0.44" bottom="0.49" header="0.3" footer="0.25"/>
  <pageSetup paperSize="9" firstPageNumber="1508" orientation="landscape" useFirstPageNumber="1" r:id="rId1"/>
  <headerFooter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56"/>
  <sheetViews>
    <sheetView tabSelected="1" topLeftCell="A119" zoomScaleNormal="100" zoomScaleSheetLayoutView="100" workbookViewId="0">
      <selection activeCell="N69" sqref="N69"/>
    </sheetView>
  </sheetViews>
  <sheetFormatPr defaultColWidth="0" defaultRowHeight="12.75"/>
  <cols>
    <col min="1" max="1" width="6.85546875" style="30" customWidth="1"/>
    <col min="2" max="2" width="4.5703125" style="30" customWidth="1"/>
    <col min="3" max="3" width="7.140625" style="30" customWidth="1"/>
    <col min="4" max="4" width="4.7109375" style="30" customWidth="1"/>
    <col min="5" max="5" width="5.140625" style="30" customWidth="1"/>
    <col min="6" max="6" width="3.28515625" style="30" customWidth="1"/>
    <col min="7" max="7" width="3" style="30" customWidth="1"/>
    <col min="8" max="8" width="23.42578125" style="30" customWidth="1"/>
    <col min="9" max="9" width="38.7109375" style="30" customWidth="1"/>
    <col min="10" max="10" width="14" style="30" customWidth="1"/>
    <col min="11" max="11" width="14.42578125" style="46" customWidth="1"/>
    <col min="12" max="12" width="11.7109375" style="46" customWidth="1"/>
    <col min="13" max="13" width="12.85546875" style="46" customWidth="1"/>
    <col min="14" max="14" width="15.85546875" style="46" customWidth="1"/>
    <col min="15" max="15" width="13" style="46" customWidth="1"/>
    <col min="16" max="16" width="24.42578125" style="46" customWidth="1"/>
    <col min="17" max="17" width="16" style="46" customWidth="1"/>
    <col min="18" max="18" width="14.140625" style="46" bestFit="1" customWidth="1"/>
    <col min="19" max="19" width="13.5703125" style="46" customWidth="1"/>
    <col min="20" max="20" width="13.28515625" style="46" customWidth="1"/>
    <col min="21" max="21" width="12.5703125" style="46" customWidth="1"/>
    <col min="22" max="22" width="24.42578125" style="46" customWidth="1"/>
    <col min="23" max="23" width="33.28515625" style="46" customWidth="1"/>
    <col min="24" max="24" width="24.5703125" style="46" customWidth="1"/>
    <col min="25" max="25" width="30.5703125" style="46" customWidth="1"/>
    <col min="26" max="26" width="0" style="29" hidden="1" customWidth="1"/>
    <col min="27" max="27" width="12.5703125" style="29" hidden="1" customWidth="1"/>
    <col min="28" max="16384" width="0" style="29" hidden="1"/>
  </cols>
  <sheetData>
    <row r="1" spans="1:27" s="13" customFormat="1" ht="20.25" customHeight="1">
      <c r="A1" s="59" t="s">
        <v>107</v>
      </c>
      <c r="B1" s="59" t="s">
        <v>108</v>
      </c>
      <c r="C1" s="58" t="s">
        <v>109</v>
      </c>
      <c r="D1" s="58"/>
      <c r="E1" s="58"/>
      <c r="F1" s="59" t="s">
        <v>110</v>
      </c>
      <c r="G1" s="59" t="s">
        <v>111</v>
      </c>
      <c r="H1" s="59" t="s">
        <v>112</v>
      </c>
      <c r="I1" s="58" t="s">
        <v>113</v>
      </c>
      <c r="J1" s="58" t="s">
        <v>114</v>
      </c>
      <c r="K1" s="57" t="s">
        <v>115</v>
      </c>
      <c r="L1" s="57"/>
      <c r="M1" s="57"/>
      <c r="N1" s="57"/>
      <c r="O1" s="57"/>
      <c r="P1" s="57"/>
      <c r="Q1" s="57" t="s">
        <v>116</v>
      </c>
      <c r="R1" s="57"/>
      <c r="S1" s="57"/>
      <c r="T1" s="57"/>
      <c r="U1" s="57"/>
      <c r="V1" s="57"/>
      <c r="W1" s="57" t="s">
        <v>117</v>
      </c>
      <c r="X1" s="57"/>
      <c r="Y1" s="57"/>
    </row>
    <row r="2" spans="1:27" ht="93" customHeight="1">
      <c r="A2" s="59"/>
      <c r="B2" s="59"/>
      <c r="C2" s="32" t="s">
        <v>118</v>
      </c>
      <c r="D2" s="58" t="s">
        <v>119</v>
      </c>
      <c r="E2" s="58"/>
      <c r="F2" s="59"/>
      <c r="G2" s="59"/>
      <c r="H2" s="59"/>
      <c r="I2" s="58"/>
      <c r="J2" s="58"/>
      <c r="K2" s="33" t="s">
        <v>120</v>
      </c>
      <c r="L2" s="34" t="s">
        <v>121</v>
      </c>
      <c r="M2" s="34" t="s">
        <v>122</v>
      </c>
      <c r="N2" s="34" t="s">
        <v>123</v>
      </c>
      <c r="O2" s="34" t="s">
        <v>124</v>
      </c>
      <c r="P2" s="34" t="s">
        <v>125</v>
      </c>
      <c r="Q2" s="34" t="s">
        <v>126</v>
      </c>
      <c r="R2" s="34" t="s">
        <v>121</v>
      </c>
      <c r="S2" s="34" t="s">
        <v>127</v>
      </c>
      <c r="T2" s="34" t="s">
        <v>128</v>
      </c>
      <c r="U2" s="34" t="s">
        <v>129</v>
      </c>
      <c r="V2" s="34" t="s">
        <v>130</v>
      </c>
      <c r="W2" s="34" t="s">
        <v>131</v>
      </c>
      <c r="X2" s="34" t="s">
        <v>132</v>
      </c>
      <c r="Y2" s="34" t="s">
        <v>133</v>
      </c>
    </row>
    <row r="3" spans="1:27">
      <c r="A3" s="35" t="s">
        <v>135</v>
      </c>
      <c r="B3" s="35" t="s">
        <v>136</v>
      </c>
      <c r="C3" s="35" t="s">
        <v>3</v>
      </c>
      <c r="D3" s="35" t="s">
        <v>137</v>
      </c>
      <c r="E3" s="35" t="s">
        <v>138</v>
      </c>
      <c r="F3" s="35" t="s">
        <v>139</v>
      </c>
      <c r="G3" s="36" t="s">
        <v>140</v>
      </c>
      <c r="H3" s="36" t="s">
        <v>141</v>
      </c>
      <c r="I3" s="36" t="s">
        <v>142</v>
      </c>
      <c r="J3" s="36" t="s">
        <v>143</v>
      </c>
      <c r="K3" s="37" t="s">
        <v>6</v>
      </c>
      <c r="L3" s="37" t="s">
        <v>7</v>
      </c>
      <c r="M3" s="37" t="s">
        <v>8</v>
      </c>
      <c r="N3" s="37" t="s">
        <v>9</v>
      </c>
      <c r="O3" s="37" t="s">
        <v>10</v>
      </c>
      <c r="P3" s="37" t="s">
        <v>11</v>
      </c>
      <c r="Q3" s="37" t="s">
        <v>12</v>
      </c>
      <c r="R3" s="37" t="s">
        <v>13</v>
      </c>
      <c r="S3" s="37" t="s">
        <v>14</v>
      </c>
      <c r="T3" s="37" t="s">
        <v>15</v>
      </c>
      <c r="U3" s="37" t="s">
        <v>16</v>
      </c>
      <c r="V3" s="37" t="s">
        <v>17</v>
      </c>
      <c r="W3" s="37" t="s">
        <v>18</v>
      </c>
      <c r="X3" s="37" t="s">
        <v>19</v>
      </c>
      <c r="Y3" s="37" t="s">
        <v>20</v>
      </c>
      <c r="AA3" s="14" t="s">
        <v>21</v>
      </c>
    </row>
    <row r="4" spans="1:27" ht="59.25" customHeight="1">
      <c r="A4" s="15">
        <v>101001</v>
      </c>
      <c r="B4" s="15" t="s">
        <v>6</v>
      </c>
      <c r="C4" s="15">
        <v>1154</v>
      </c>
      <c r="D4" s="15"/>
      <c r="E4" s="16"/>
      <c r="F4" s="15"/>
      <c r="G4" s="15"/>
      <c r="H4" s="17" t="s">
        <v>50</v>
      </c>
      <c r="I4" s="17"/>
      <c r="J4" s="15"/>
      <c r="K4" s="39"/>
      <c r="L4" s="39"/>
      <c r="M4" s="39"/>
      <c r="N4" s="39"/>
      <c r="O4" s="39"/>
      <c r="P4" s="39"/>
      <c r="Q4" s="38"/>
      <c r="R4" s="38"/>
      <c r="S4" s="38">
        <f>R4+Q4</f>
        <v>0</v>
      </c>
      <c r="T4" s="39"/>
      <c r="U4" s="38">
        <f>T4-S4</f>
        <v>0</v>
      </c>
      <c r="V4" s="39"/>
      <c r="W4" s="39"/>
      <c r="X4" s="39"/>
      <c r="Y4" s="39"/>
      <c r="AA4" s="18" t="s">
        <v>6</v>
      </c>
    </row>
    <row r="5" spans="1:27" ht="69" customHeight="1">
      <c r="A5" s="15">
        <v>101001</v>
      </c>
      <c r="B5" s="15" t="s">
        <v>6</v>
      </c>
      <c r="C5" s="15">
        <v>1154</v>
      </c>
      <c r="D5" s="15" t="s">
        <v>25</v>
      </c>
      <c r="E5" s="16">
        <v>1</v>
      </c>
      <c r="F5" s="15"/>
      <c r="G5" s="15"/>
      <c r="H5" s="17" t="s">
        <v>51</v>
      </c>
      <c r="I5" s="17"/>
      <c r="J5" s="15"/>
      <c r="K5" s="39"/>
      <c r="L5" s="39"/>
      <c r="M5" s="39"/>
      <c r="N5" s="39"/>
      <c r="O5" s="39"/>
      <c r="P5" s="39"/>
      <c r="Q5" s="40">
        <v>3572921.1</v>
      </c>
      <c r="R5" s="40">
        <v>83033.3</v>
      </c>
      <c r="S5" s="40">
        <f>R5+Q5</f>
        <v>3655954.4</v>
      </c>
      <c r="T5" s="40">
        <v>3651950.46</v>
      </c>
      <c r="U5" s="40">
        <f t="shared" ref="U5:U122" si="0">T5-S5</f>
        <v>-4003.9399999999441</v>
      </c>
      <c r="V5" s="41" t="s">
        <v>210</v>
      </c>
      <c r="W5" s="41" t="s">
        <v>89</v>
      </c>
      <c r="X5" s="41" t="s">
        <v>90</v>
      </c>
      <c r="Y5" s="41" t="s">
        <v>91</v>
      </c>
      <c r="AA5" s="18" t="s">
        <v>7</v>
      </c>
    </row>
    <row r="6" spans="1:27" ht="44.25" customHeight="1">
      <c r="A6" s="15">
        <v>101001</v>
      </c>
      <c r="B6" s="15" t="s">
        <v>6</v>
      </c>
      <c r="C6" s="15">
        <v>1154</v>
      </c>
      <c r="D6" s="15" t="s">
        <v>25</v>
      </c>
      <c r="E6" s="16">
        <v>1</v>
      </c>
      <c r="F6" s="15">
        <v>1</v>
      </c>
      <c r="G6" s="15"/>
      <c r="H6" s="17"/>
      <c r="I6" s="19" t="s">
        <v>52</v>
      </c>
      <c r="J6" s="15" t="s">
        <v>1</v>
      </c>
      <c r="K6" s="39">
        <v>300</v>
      </c>
      <c r="L6" s="39"/>
      <c r="M6" s="39">
        <f>K6+L6</f>
        <v>300</v>
      </c>
      <c r="N6" s="39">
        <v>453</v>
      </c>
      <c r="O6" s="39">
        <f>N6-M6</f>
        <v>153</v>
      </c>
      <c r="P6" s="41" t="s">
        <v>88</v>
      </c>
      <c r="Q6" s="40"/>
      <c r="R6" s="40"/>
      <c r="S6" s="40">
        <f t="shared" ref="S6:S122" si="1">R6+Q6</f>
        <v>0</v>
      </c>
      <c r="T6" s="40"/>
      <c r="U6" s="40">
        <f t="shared" si="0"/>
        <v>0</v>
      </c>
      <c r="V6" s="39"/>
      <c r="W6" s="39"/>
      <c r="X6" s="39"/>
      <c r="Y6" s="39"/>
    </row>
    <row r="7" spans="1:27" ht="31.5" customHeight="1">
      <c r="A7" s="15">
        <v>101001</v>
      </c>
      <c r="B7" s="15" t="s">
        <v>6</v>
      </c>
      <c r="C7" s="15">
        <v>1154</v>
      </c>
      <c r="D7" s="15" t="s">
        <v>25</v>
      </c>
      <c r="E7" s="16">
        <v>1</v>
      </c>
      <c r="F7" s="15">
        <v>1</v>
      </c>
      <c r="G7" s="15"/>
      <c r="H7" s="17"/>
      <c r="I7" s="19" t="s">
        <v>53</v>
      </c>
      <c r="J7" s="15" t="s">
        <v>1</v>
      </c>
      <c r="K7" s="39">
        <v>75</v>
      </c>
      <c r="L7" s="39"/>
      <c r="M7" s="39">
        <f t="shared" ref="M7:M36" si="2">K7+L7</f>
        <v>75</v>
      </c>
      <c r="N7" s="48">
        <v>58</v>
      </c>
      <c r="O7" s="39">
        <f t="shared" ref="O7:O36" si="3">N7-M7</f>
        <v>-17</v>
      </c>
      <c r="P7" s="41" t="s">
        <v>88</v>
      </c>
      <c r="Q7" s="40"/>
      <c r="R7" s="40"/>
      <c r="S7" s="40">
        <f t="shared" si="1"/>
        <v>0</v>
      </c>
      <c r="T7" s="40"/>
      <c r="U7" s="40">
        <f t="shared" si="0"/>
        <v>0</v>
      </c>
      <c r="V7" s="39"/>
      <c r="W7" s="39"/>
      <c r="X7" s="39"/>
      <c r="Y7" s="39"/>
    </row>
    <row r="8" spans="1:27" ht="31.5" customHeight="1">
      <c r="A8" s="15">
        <v>101001</v>
      </c>
      <c r="B8" s="15" t="s">
        <v>6</v>
      </c>
      <c r="C8" s="15">
        <v>1154</v>
      </c>
      <c r="D8" s="15" t="s">
        <v>25</v>
      </c>
      <c r="E8" s="16">
        <v>1</v>
      </c>
      <c r="F8" s="15">
        <v>1</v>
      </c>
      <c r="G8" s="15"/>
      <c r="H8" s="17"/>
      <c r="I8" s="19" t="s">
        <v>54</v>
      </c>
      <c r="J8" s="15" t="s">
        <v>5</v>
      </c>
      <c r="K8" s="39"/>
      <c r="L8" s="39"/>
      <c r="M8" s="39"/>
      <c r="N8" s="42" t="s">
        <v>78</v>
      </c>
      <c r="O8" s="39"/>
      <c r="P8" s="41"/>
      <c r="Q8" s="40"/>
      <c r="R8" s="40"/>
      <c r="S8" s="40">
        <f t="shared" si="1"/>
        <v>0</v>
      </c>
      <c r="T8" s="40"/>
      <c r="U8" s="40">
        <f t="shared" si="0"/>
        <v>0</v>
      </c>
      <c r="V8" s="39"/>
      <c r="W8" s="39"/>
      <c r="X8" s="39"/>
      <c r="Y8" s="39"/>
      <c r="AA8" s="14" t="s">
        <v>22</v>
      </c>
    </row>
    <row r="9" spans="1:27" ht="31.5" customHeight="1">
      <c r="A9" s="15">
        <v>101001</v>
      </c>
      <c r="B9" s="15" t="s">
        <v>6</v>
      </c>
      <c r="C9" s="15">
        <v>1154</v>
      </c>
      <c r="D9" s="15" t="s">
        <v>25</v>
      </c>
      <c r="E9" s="16">
        <v>1</v>
      </c>
      <c r="F9" s="15">
        <v>2</v>
      </c>
      <c r="G9" s="15"/>
      <c r="H9" s="17"/>
      <c r="I9" s="20" t="s">
        <v>55</v>
      </c>
      <c r="J9" s="15" t="s">
        <v>1</v>
      </c>
      <c r="K9" s="39">
        <v>250</v>
      </c>
      <c r="L9" s="39"/>
      <c r="M9" s="39">
        <f t="shared" si="2"/>
        <v>250</v>
      </c>
      <c r="N9" s="48">
        <v>204</v>
      </c>
      <c r="O9" s="39">
        <f t="shared" si="3"/>
        <v>-46</v>
      </c>
      <c r="P9" s="41" t="s">
        <v>88</v>
      </c>
      <c r="Q9" s="40"/>
      <c r="R9" s="40"/>
      <c r="S9" s="40">
        <f t="shared" si="1"/>
        <v>0</v>
      </c>
      <c r="T9" s="40"/>
      <c r="U9" s="40">
        <f t="shared" si="0"/>
        <v>0</v>
      </c>
      <c r="V9" s="39"/>
      <c r="W9" s="39"/>
      <c r="X9" s="39"/>
      <c r="Y9" s="39"/>
      <c r="AA9" s="18" t="s">
        <v>25</v>
      </c>
    </row>
    <row r="10" spans="1:27" ht="31.5" customHeight="1">
      <c r="A10" s="15">
        <v>101001</v>
      </c>
      <c r="B10" s="15" t="s">
        <v>6</v>
      </c>
      <c r="C10" s="15">
        <v>1154</v>
      </c>
      <c r="D10" s="15" t="s">
        <v>25</v>
      </c>
      <c r="E10" s="16">
        <v>1</v>
      </c>
      <c r="F10" s="15">
        <v>2</v>
      </c>
      <c r="G10" s="15"/>
      <c r="H10" s="17"/>
      <c r="I10" s="19" t="s">
        <v>56</v>
      </c>
      <c r="J10" s="15" t="s">
        <v>5</v>
      </c>
      <c r="K10" s="39"/>
      <c r="L10" s="39"/>
      <c r="M10" s="39"/>
      <c r="N10" s="42" t="s">
        <v>79</v>
      </c>
      <c r="O10" s="39"/>
      <c r="P10" s="41"/>
      <c r="Q10" s="40"/>
      <c r="R10" s="40"/>
      <c r="S10" s="40">
        <f t="shared" si="1"/>
        <v>0</v>
      </c>
      <c r="T10" s="40"/>
      <c r="U10" s="40">
        <f t="shared" si="0"/>
        <v>0</v>
      </c>
      <c r="V10" s="39"/>
      <c r="W10" s="39"/>
      <c r="X10" s="39"/>
      <c r="Y10" s="39"/>
      <c r="AA10" s="18" t="s">
        <v>26</v>
      </c>
    </row>
    <row r="11" spans="1:27" ht="45" customHeight="1">
      <c r="A11" s="15">
        <v>101001</v>
      </c>
      <c r="B11" s="15" t="s">
        <v>6</v>
      </c>
      <c r="C11" s="15">
        <v>1154</v>
      </c>
      <c r="D11" s="15" t="s">
        <v>25</v>
      </c>
      <c r="E11" s="16">
        <v>1</v>
      </c>
      <c r="F11" s="15">
        <v>3</v>
      </c>
      <c r="G11" s="15"/>
      <c r="H11" s="17"/>
      <c r="I11" s="19" t="s">
        <v>57</v>
      </c>
      <c r="J11" s="15" t="s">
        <v>1</v>
      </c>
      <c r="K11" s="39">
        <v>170</v>
      </c>
      <c r="L11" s="39"/>
      <c r="M11" s="39">
        <f t="shared" si="2"/>
        <v>170</v>
      </c>
      <c r="N11" s="39">
        <v>226</v>
      </c>
      <c r="O11" s="39">
        <f t="shared" si="3"/>
        <v>56</v>
      </c>
      <c r="P11" s="41" t="s">
        <v>88</v>
      </c>
      <c r="Q11" s="40"/>
      <c r="R11" s="40"/>
      <c r="S11" s="40">
        <f t="shared" si="1"/>
        <v>0</v>
      </c>
      <c r="T11" s="40"/>
      <c r="U11" s="40">
        <f t="shared" si="0"/>
        <v>0</v>
      </c>
      <c r="V11" s="39"/>
      <c r="W11" s="39"/>
      <c r="X11" s="39"/>
      <c r="Y11" s="39"/>
      <c r="AA11" s="18" t="s">
        <v>27</v>
      </c>
    </row>
    <row r="12" spans="1:27" ht="33" customHeight="1">
      <c r="A12" s="15">
        <v>101001</v>
      </c>
      <c r="B12" s="15" t="s">
        <v>6</v>
      </c>
      <c r="C12" s="15">
        <v>1154</v>
      </c>
      <c r="D12" s="15" t="s">
        <v>25</v>
      </c>
      <c r="E12" s="16">
        <v>1</v>
      </c>
      <c r="F12" s="15">
        <v>3</v>
      </c>
      <c r="G12" s="15"/>
      <c r="H12" s="17"/>
      <c r="I12" s="19" t="s">
        <v>58</v>
      </c>
      <c r="J12" s="15" t="s">
        <v>5</v>
      </c>
      <c r="K12" s="39"/>
      <c r="L12" s="39"/>
      <c r="M12" s="39"/>
      <c r="N12" s="42" t="s">
        <v>80</v>
      </c>
      <c r="O12" s="39"/>
      <c r="P12" s="41"/>
      <c r="Q12" s="40"/>
      <c r="R12" s="40"/>
      <c r="S12" s="40">
        <f t="shared" si="1"/>
        <v>0</v>
      </c>
      <c r="T12" s="40"/>
      <c r="U12" s="40">
        <f t="shared" si="0"/>
        <v>0</v>
      </c>
      <c r="V12" s="39"/>
      <c r="W12" s="39"/>
      <c r="X12" s="39"/>
      <c r="Y12" s="39"/>
      <c r="AA12" s="18" t="s">
        <v>28</v>
      </c>
    </row>
    <row r="13" spans="1:27" ht="30.75" customHeight="1">
      <c r="A13" s="15">
        <v>101001</v>
      </c>
      <c r="B13" s="15" t="s">
        <v>6</v>
      </c>
      <c r="C13" s="15">
        <v>1154</v>
      </c>
      <c r="D13" s="15" t="s">
        <v>25</v>
      </c>
      <c r="E13" s="16">
        <v>1</v>
      </c>
      <c r="F13" s="15">
        <v>4</v>
      </c>
      <c r="G13" s="15"/>
      <c r="H13" s="17"/>
      <c r="I13" s="19" t="s">
        <v>59</v>
      </c>
      <c r="J13" s="15" t="s">
        <v>1</v>
      </c>
      <c r="K13" s="39">
        <v>320</v>
      </c>
      <c r="L13" s="39"/>
      <c r="M13" s="39">
        <f t="shared" si="2"/>
        <v>320</v>
      </c>
      <c r="N13" s="39">
        <v>906</v>
      </c>
      <c r="O13" s="39">
        <f t="shared" si="3"/>
        <v>586</v>
      </c>
      <c r="P13" s="41" t="s">
        <v>88</v>
      </c>
      <c r="Q13" s="40"/>
      <c r="R13" s="40"/>
      <c r="S13" s="40">
        <f t="shared" si="1"/>
        <v>0</v>
      </c>
      <c r="T13" s="40"/>
      <c r="U13" s="40">
        <f t="shared" si="0"/>
        <v>0</v>
      </c>
      <c r="V13" s="39"/>
      <c r="W13" s="39"/>
      <c r="X13" s="39"/>
      <c r="Y13" s="39"/>
      <c r="AA13" s="18" t="s">
        <v>29</v>
      </c>
    </row>
    <row r="14" spans="1:27" ht="18" customHeight="1">
      <c r="A14" s="15">
        <v>101001</v>
      </c>
      <c r="B14" s="15" t="s">
        <v>6</v>
      </c>
      <c r="C14" s="15">
        <v>1154</v>
      </c>
      <c r="D14" s="15" t="s">
        <v>25</v>
      </c>
      <c r="E14" s="16">
        <v>1</v>
      </c>
      <c r="F14" s="15">
        <v>4</v>
      </c>
      <c r="G14" s="15"/>
      <c r="H14" s="17"/>
      <c r="I14" s="19" t="s">
        <v>60</v>
      </c>
      <c r="J14" s="15" t="s">
        <v>5</v>
      </c>
      <c r="K14" s="39"/>
      <c r="L14" s="39"/>
      <c r="M14" s="39"/>
      <c r="N14" s="39" t="s">
        <v>81</v>
      </c>
      <c r="O14" s="39"/>
      <c r="P14" s="41"/>
      <c r="Q14" s="40"/>
      <c r="R14" s="40"/>
      <c r="S14" s="40">
        <f t="shared" si="1"/>
        <v>0</v>
      </c>
      <c r="T14" s="40"/>
      <c r="U14" s="40">
        <f t="shared" si="0"/>
        <v>0</v>
      </c>
      <c r="V14" s="39"/>
      <c r="W14" s="39"/>
      <c r="X14" s="39"/>
      <c r="Y14" s="39"/>
      <c r="AA14" s="18" t="s">
        <v>30</v>
      </c>
    </row>
    <row r="15" spans="1:27" ht="32.25" customHeight="1">
      <c r="A15" s="15">
        <v>101001</v>
      </c>
      <c r="B15" s="15" t="s">
        <v>6</v>
      </c>
      <c r="C15" s="15">
        <v>1154</v>
      </c>
      <c r="D15" s="15" t="s">
        <v>25</v>
      </c>
      <c r="E15" s="16">
        <v>1</v>
      </c>
      <c r="F15" s="15">
        <v>5</v>
      </c>
      <c r="G15" s="15"/>
      <c r="H15" s="17"/>
      <c r="I15" s="19" t="s">
        <v>61</v>
      </c>
      <c r="J15" s="15" t="s">
        <v>1</v>
      </c>
      <c r="K15" s="39">
        <v>215</v>
      </c>
      <c r="L15" s="39"/>
      <c r="M15" s="39">
        <f t="shared" si="2"/>
        <v>215</v>
      </c>
      <c r="N15" s="39">
        <v>218</v>
      </c>
      <c r="O15" s="39">
        <f t="shared" si="3"/>
        <v>3</v>
      </c>
      <c r="P15" s="41" t="s">
        <v>88</v>
      </c>
      <c r="Q15" s="40"/>
      <c r="R15" s="40"/>
      <c r="S15" s="40">
        <f t="shared" si="1"/>
        <v>0</v>
      </c>
      <c r="T15" s="40"/>
      <c r="U15" s="40">
        <f t="shared" si="0"/>
        <v>0</v>
      </c>
      <c r="V15" s="39"/>
      <c r="W15" s="39"/>
      <c r="X15" s="39"/>
      <c r="Y15" s="39"/>
      <c r="AA15" s="18" t="s">
        <v>31</v>
      </c>
    </row>
    <row r="16" spans="1:27" ht="17.25" customHeight="1">
      <c r="A16" s="15">
        <v>101001</v>
      </c>
      <c r="B16" s="15" t="s">
        <v>6</v>
      </c>
      <c r="C16" s="15">
        <v>1154</v>
      </c>
      <c r="D16" s="15" t="s">
        <v>25</v>
      </c>
      <c r="E16" s="16">
        <v>1</v>
      </c>
      <c r="F16" s="15">
        <v>5</v>
      </c>
      <c r="G16" s="15"/>
      <c r="H16" s="17"/>
      <c r="I16" s="19" t="s">
        <v>60</v>
      </c>
      <c r="J16" s="15" t="s">
        <v>5</v>
      </c>
      <c r="K16" s="39"/>
      <c r="L16" s="39"/>
      <c r="M16" s="39"/>
      <c r="N16" s="39" t="s">
        <v>81</v>
      </c>
      <c r="O16" s="39"/>
      <c r="P16" s="41"/>
      <c r="Q16" s="40"/>
      <c r="R16" s="40"/>
      <c r="S16" s="40">
        <f t="shared" si="1"/>
        <v>0</v>
      </c>
      <c r="T16" s="40"/>
      <c r="U16" s="40">
        <f t="shared" si="0"/>
        <v>0</v>
      </c>
      <c r="V16" s="39"/>
      <c r="W16" s="39"/>
      <c r="X16" s="39"/>
      <c r="Y16" s="39"/>
      <c r="AA16" s="18" t="s">
        <v>32</v>
      </c>
    </row>
    <row r="17" spans="1:27" ht="27.75" customHeight="1">
      <c r="A17" s="15">
        <v>101001</v>
      </c>
      <c r="B17" s="15" t="s">
        <v>6</v>
      </c>
      <c r="C17" s="15">
        <v>1154</v>
      </c>
      <c r="D17" s="15" t="s">
        <v>25</v>
      </c>
      <c r="E17" s="16">
        <v>1</v>
      </c>
      <c r="F17" s="15">
        <v>6</v>
      </c>
      <c r="G17" s="15"/>
      <c r="H17" s="17"/>
      <c r="I17" s="19" t="s">
        <v>62</v>
      </c>
      <c r="J17" s="15" t="s">
        <v>1</v>
      </c>
      <c r="K17" s="39">
        <v>450</v>
      </c>
      <c r="L17" s="39"/>
      <c r="M17" s="39">
        <f t="shared" si="2"/>
        <v>450</v>
      </c>
      <c r="N17" s="48">
        <v>1230</v>
      </c>
      <c r="O17" s="39">
        <f t="shared" si="3"/>
        <v>780</v>
      </c>
      <c r="P17" s="41" t="s">
        <v>88</v>
      </c>
      <c r="Q17" s="40"/>
      <c r="R17" s="40"/>
      <c r="S17" s="40">
        <f t="shared" si="1"/>
        <v>0</v>
      </c>
      <c r="T17" s="40"/>
      <c r="U17" s="40">
        <f t="shared" si="0"/>
        <v>0</v>
      </c>
      <c r="V17" s="39"/>
      <c r="W17" s="39"/>
      <c r="X17" s="39"/>
      <c r="Y17" s="39"/>
      <c r="AA17" s="18" t="s">
        <v>33</v>
      </c>
    </row>
    <row r="18" spans="1:27" ht="16.5" customHeight="1">
      <c r="A18" s="15">
        <v>101001</v>
      </c>
      <c r="B18" s="15" t="s">
        <v>6</v>
      </c>
      <c r="C18" s="15">
        <v>1154</v>
      </c>
      <c r="D18" s="15" t="s">
        <v>25</v>
      </c>
      <c r="E18" s="16">
        <v>1</v>
      </c>
      <c r="F18" s="15">
        <v>6</v>
      </c>
      <c r="G18" s="15"/>
      <c r="H18" s="17"/>
      <c r="I18" s="19" t="s">
        <v>60</v>
      </c>
      <c r="J18" s="15" t="s">
        <v>5</v>
      </c>
      <c r="K18" s="39"/>
      <c r="L18" s="39"/>
      <c r="M18" s="39"/>
      <c r="N18" s="39" t="s">
        <v>82</v>
      </c>
      <c r="O18" s="39"/>
      <c r="P18" s="41"/>
      <c r="Q18" s="40"/>
      <c r="R18" s="40"/>
      <c r="S18" s="40">
        <f t="shared" si="1"/>
        <v>0</v>
      </c>
      <c r="T18" s="40"/>
      <c r="U18" s="40">
        <f t="shared" si="0"/>
        <v>0</v>
      </c>
      <c r="V18" s="39"/>
      <c r="W18" s="39"/>
      <c r="X18" s="39"/>
      <c r="Y18" s="39"/>
      <c r="AA18" s="18" t="s">
        <v>34</v>
      </c>
    </row>
    <row r="19" spans="1:27" ht="29.25" customHeight="1">
      <c r="A19" s="15">
        <v>101001</v>
      </c>
      <c r="B19" s="15" t="s">
        <v>6</v>
      </c>
      <c r="C19" s="15">
        <v>1154</v>
      </c>
      <c r="D19" s="15" t="s">
        <v>25</v>
      </c>
      <c r="E19" s="16">
        <v>1</v>
      </c>
      <c r="F19" s="15">
        <v>7</v>
      </c>
      <c r="G19" s="15"/>
      <c r="H19" s="17"/>
      <c r="I19" s="19" t="s">
        <v>63</v>
      </c>
      <c r="J19" s="15" t="s">
        <v>1</v>
      </c>
      <c r="K19" s="39">
        <v>80</v>
      </c>
      <c r="L19" s="39"/>
      <c r="M19" s="39">
        <f t="shared" si="2"/>
        <v>80</v>
      </c>
      <c r="N19" s="48">
        <v>194</v>
      </c>
      <c r="O19" s="39">
        <f t="shared" si="3"/>
        <v>114</v>
      </c>
      <c r="P19" s="41" t="s">
        <v>88</v>
      </c>
      <c r="Q19" s="40"/>
      <c r="R19" s="40"/>
      <c r="S19" s="40">
        <f t="shared" si="1"/>
        <v>0</v>
      </c>
      <c r="T19" s="40"/>
      <c r="U19" s="40">
        <f t="shared" si="0"/>
        <v>0</v>
      </c>
      <c r="V19" s="39"/>
      <c r="W19" s="39"/>
      <c r="X19" s="39"/>
      <c r="Y19" s="39"/>
      <c r="AA19" s="18" t="s">
        <v>35</v>
      </c>
    </row>
    <row r="20" spans="1:27" ht="18" customHeight="1">
      <c r="A20" s="15">
        <v>101001</v>
      </c>
      <c r="B20" s="15" t="s">
        <v>6</v>
      </c>
      <c r="C20" s="15">
        <v>1154</v>
      </c>
      <c r="D20" s="15" t="s">
        <v>25</v>
      </c>
      <c r="E20" s="16">
        <v>1</v>
      </c>
      <c r="F20" s="15">
        <v>7</v>
      </c>
      <c r="G20" s="15"/>
      <c r="H20" s="17"/>
      <c r="I20" s="19" t="s">
        <v>60</v>
      </c>
      <c r="J20" s="15" t="s">
        <v>5</v>
      </c>
      <c r="K20" s="39"/>
      <c r="L20" s="39"/>
      <c r="M20" s="39"/>
      <c r="N20" s="39" t="s">
        <v>82</v>
      </c>
      <c r="O20" s="39"/>
      <c r="P20" s="41"/>
      <c r="Q20" s="40"/>
      <c r="R20" s="40"/>
      <c r="S20" s="40">
        <f t="shared" si="1"/>
        <v>0</v>
      </c>
      <c r="T20" s="40"/>
      <c r="U20" s="40">
        <f t="shared" si="0"/>
        <v>0</v>
      </c>
      <c r="V20" s="39"/>
      <c r="W20" s="39"/>
      <c r="X20" s="39"/>
      <c r="Y20" s="39"/>
      <c r="AA20" s="18" t="s">
        <v>36</v>
      </c>
    </row>
    <row r="21" spans="1:27" ht="45.75" customHeight="1">
      <c r="A21" s="15">
        <v>101001</v>
      </c>
      <c r="B21" s="15" t="s">
        <v>6</v>
      </c>
      <c r="C21" s="15">
        <v>1154</v>
      </c>
      <c r="D21" s="15" t="s">
        <v>25</v>
      </c>
      <c r="E21" s="16">
        <v>1</v>
      </c>
      <c r="F21" s="15">
        <v>8</v>
      </c>
      <c r="G21" s="15"/>
      <c r="H21" s="17"/>
      <c r="I21" s="19" t="s">
        <v>64</v>
      </c>
      <c r="J21" s="15" t="s">
        <v>1</v>
      </c>
      <c r="K21" s="39">
        <v>505</v>
      </c>
      <c r="L21" s="39"/>
      <c r="M21" s="39">
        <f t="shared" si="2"/>
        <v>505</v>
      </c>
      <c r="N21" s="48">
        <v>463</v>
      </c>
      <c r="O21" s="39">
        <f t="shared" si="3"/>
        <v>-42</v>
      </c>
      <c r="P21" s="41" t="s">
        <v>88</v>
      </c>
      <c r="Q21" s="40"/>
      <c r="R21" s="40"/>
      <c r="S21" s="40">
        <f t="shared" si="1"/>
        <v>0</v>
      </c>
      <c r="T21" s="40"/>
      <c r="U21" s="40">
        <f t="shared" si="0"/>
        <v>0</v>
      </c>
      <c r="V21" s="39"/>
      <c r="W21" s="39"/>
      <c r="X21" s="39"/>
      <c r="Y21" s="39"/>
      <c r="AA21" s="18" t="s">
        <v>37</v>
      </c>
    </row>
    <row r="22" spans="1:27" ht="19.5" customHeight="1">
      <c r="A22" s="15">
        <v>101001</v>
      </c>
      <c r="B22" s="15" t="s">
        <v>6</v>
      </c>
      <c r="C22" s="15">
        <v>1154</v>
      </c>
      <c r="D22" s="15" t="s">
        <v>25</v>
      </c>
      <c r="E22" s="16">
        <v>1</v>
      </c>
      <c r="F22" s="15">
        <v>8</v>
      </c>
      <c r="G22" s="15"/>
      <c r="H22" s="17"/>
      <c r="I22" s="19" t="s">
        <v>65</v>
      </c>
      <c r="J22" s="15" t="s">
        <v>5</v>
      </c>
      <c r="K22" s="39"/>
      <c r="L22" s="39"/>
      <c r="M22" s="39"/>
      <c r="N22" s="48" t="s">
        <v>83</v>
      </c>
      <c r="O22" s="39"/>
      <c r="P22" s="41"/>
      <c r="Q22" s="40"/>
      <c r="R22" s="40"/>
      <c r="S22" s="40">
        <f t="shared" si="1"/>
        <v>0</v>
      </c>
      <c r="T22" s="40"/>
      <c r="U22" s="40">
        <f t="shared" si="0"/>
        <v>0</v>
      </c>
      <c r="V22" s="39"/>
      <c r="W22" s="39"/>
      <c r="X22" s="39"/>
      <c r="Y22" s="39"/>
      <c r="AA22" s="18" t="s">
        <v>38</v>
      </c>
    </row>
    <row r="23" spans="1:27" ht="29.25" customHeight="1">
      <c r="A23" s="15">
        <v>101001</v>
      </c>
      <c r="B23" s="15" t="s">
        <v>6</v>
      </c>
      <c r="C23" s="15">
        <v>1154</v>
      </c>
      <c r="D23" s="15" t="s">
        <v>25</v>
      </c>
      <c r="E23" s="16">
        <v>1</v>
      </c>
      <c r="F23" s="15">
        <v>9</v>
      </c>
      <c r="G23" s="15"/>
      <c r="H23" s="17"/>
      <c r="I23" s="19" t="s">
        <v>66</v>
      </c>
      <c r="J23" s="15" t="s">
        <v>1</v>
      </c>
      <c r="K23" s="39">
        <v>470</v>
      </c>
      <c r="L23" s="39"/>
      <c r="M23" s="39">
        <f t="shared" si="2"/>
        <v>470</v>
      </c>
      <c r="N23" s="48">
        <v>372</v>
      </c>
      <c r="O23" s="39">
        <f t="shared" si="3"/>
        <v>-98</v>
      </c>
      <c r="P23" s="41" t="s">
        <v>88</v>
      </c>
      <c r="Q23" s="40"/>
      <c r="R23" s="40"/>
      <c r="S23" s="40">
        <f t="shared" si="1"/>
        <v>0</v>
      </c>
      <c r="T23" s="40"/>
      <c r="U23" s="40">
        <f t="shared" si="0"/>
        <v>0</v>
      </c>
      <c r="V23" s="39"/>
      <c r="W23" s="39"/>
      <c r="X23" s="39"/>
      <c r="Y23" s="39"/>
      <c r="AA23" s="18" t="s">
        <v>39</v>
      </c>
    </row>
    <row r="24" spans="1:27" ht="18" customHeight="1">
      <c r="A24" s="15">
        <v>101001</v>
      </c>
      <c r="B24" s="15" t="s">
        <v>6</v>
      </c>
      <c r="C24" s="15">
        <v>1154</v>
      </c>
      <c r="D24" s="15" t="s">
        <v>25</v>
      </c>
      <c r="E24" s="16">
        <v>1</v>
      </c>
      <c r="F24" s="15">
        <v>9</v>
      </c>
      <c r="G24" s="15"/>
      <c r="H24" s="17"/>
      <c r="I24" s="19" t="s">
        <v>65</v>
      </c>
      <c r="J24" s="15" t="s">
        <v>5</v>
      </c>
      <c r="K24" s="39"/>
      <c r="L24" s="39"/>
      <c r="M24" s="39"/>
      <c r="N24" s="48" t="s">
        <v>83</v>
      </c>
      <c r="O24" s="39"/>
      <c r="P24" s="41"/>
      <c r="Q24" s="40"/>
      <c r="R24" s="40"/>
      <c r="S24" s="40">
        <f t="shared" si="1"/>
        <v>0</v>
      </c>
      <c r="T24" s="40"/>
      <c r="U24" s="40">
        <f t="shared" si="0"/>
        <v>0</v>
      </c>
      <c r="V24" s="39"/>
      <c r="W24" s="39"/>
      <c r="X24" s="39"/>
      <c r="Y24" s="39"/>
    </row>
    <row r="25" spans="1:27" ht="27.75" customHeight="1">
      <c r="A25" s="15">
        <v>101001</v>
      </c>
      <c r="B25" s="15" t="s">
        <v>6</v>
      </c>
      <c r="C25" s="15">
        <v>1154</v>
      </c>
      <c r="D25" s="15" t="s">
        <v>25</v>
      </c>
      <c r="E25" s="16">
        <v>1</v>
      </c>
      <c r="F25" s="15">
        <v>10</v>
      </c>
      <c r="G25" s="15"/>
      <c r="H25" s="17"/>
      <c r="I25" s="19" t="s">
        <v>67</v>
      </c>
      <c r="J25" s="15" t="s">
        <v>1</v>
      </c>
      <c r="K25" s="39">
        <v>605</v>
      </c>
      <c r="L25" s="39"/>
      <c r="M25" s="39">
        <f t="shared" si="2"/>
        <v>605</v>
      </c>
      <c r="N25" s="48">
        <v>1489</v>
      </c>
      <c r="O25" s="39">
        <f t="shared" si="3"/>
        <v>884</v>
      </c>
      <c r="P25" s="41" t="s">
        <v>88</v>
      </c>
      <c r="Q25" s="40"/>
      <c r="R25" s="40"/>
      <c r="S25" s="40">
        <f t="shared" si="1"/>
        <v>0</v>
      </c>
      <c r="T25" s="40"/>
      <c r="U25" s="40">
        <f t="shared" si="0"/>
        <v>0</v>
      </c>
      <c r="V25" s="39"/>
      <c r="W25" s="39"/>
      <c r="X25" s="39"/>
      <c r="Y25" s="39"/>
      <c r="AA25" s="14" t="s">
        <v>23</v>
      </c>
    </row>
    <row r="26" spans="1:27">
      <c r="A26" s="15">
        <v>101001</v>
      </c>
      <c r="B26" s="15" t="s">
        <v>6</v>
      </c>
      <c r="C26" s="15">
        <v>1154</v>
      </c>
      <c r="D26" s="15" t="s">
        <v>25</v>
      </c>
      <c r="E26" s="16">
        <v>1</v>
      </c>
      <c r="F26" s="15">
        <v>10</v>
      </c>
      <c r="G26" s="15"/>
      <c r="H26" s="17"/>
      <c r="I26" s="19" t="s">
        <v>204</v>
      </c>
      <c r="J26" s="15" t="s">
        <v>1</v>
      </c>
      <c r="K26" s="49">
        <v>1900000</v>
      </c>
      <c r="L26" s="49"/>
      <c r="M26" s="49">
        <f t="shared" si="2"/>
        <v>1900000</v>
      </c>
      <c r="N26" s="49">
        <v>1911882</v>
      </c>
      <c r="O26" s="49">
        <f t="shared" si="3"/>
        <v>11882</v>
      </c>
      <c r="P26" s="41" t="s">
        <v>88</v>
      </c>
      <c r="Q26" s="40"/>
      <c r="R26" s="40"/>
      <c r="S26" s="40">
        <f t="shared" si="1"/>
        <v>0</v>
      </c>
      <c r="T26" s="40"/>
      <c r="U26" s="40">
        <f t="shared" si="0"/>
        <v>0</v>
      </c>
      <c r="V26" s="39"/>
      <c r="W26" s="39"/>
      <c r="X26" s="39"/>
      <c r="Y26" s="39"/>
      <c r="AA26" s="18" t="s">
        <v>0</v>
      </c>
    </row>
    <row r="27" spans="1:27" ht="18.75" customHeight="1">
      <c r="A27" s="15">
        <v>101001</v>
      </c>
      <c r="B27" s="15" t="s">
        <v>6</v>
      </c>
      <c r="C27" s="15">
        <v>1154</v>
      </c>
      <c r="D27" s="15" t="s">
        <v>25</v>
      </c>
      <c r="E27" s="16">
        <v>1</v>
      </c>
      <c r="F27" s="15">
        <v>10</v>
      </c>
      <c r="G27" s="15"/>
      <c r="H27" s="17"/>
      <c r="I27" s="19" t="s">
        <v>68</v>
      </c>
      <c r="J27" s="15" t="s">
        <v>5</v>
      </c>
      <c r="K27" s="39"/>
      <c r="L27" s="39"/>
      <c r="M27" s="39"/>
      <c r="N27" s="39" t="s">
        <v>83</v>
      </c>
      <c r="O27" s="39"/>
      <c r="P27" s="41"/>
      <c r="Q27" s="40"/>
      <c r="R27" s="40"/>
      <c r="S27" s="40">
        <f t="shared" si="1"/>
        <v>0</v>
      </c>
      <c r="T27" s="40"/>
      <c r="U27" s="40">
        <f t="shared" si="0"/>
        <v>0</v>
      </c>
      <c r="V27" s="39"/>
      <c r="W27" s="39"/>
      <c r="X27" s="39"/>
      <c r="Y27" s="39"/>
      <c r="AA27" s="18" t="s">
        <v>3</v>
      </c>
    </row>
    <row r="28" spans="1:27" ht="32.25" customHeight="1">
      <c r="A28" s="15">
        <v>101001</v>
      </c>
      <c r="B28" s="15" t="s">
        <v>6</v>
      </c>
      <c r="C28" s="15">
        <v>1154</v>
      </c>
      <c r="D28" s="15" t="s">
        <v>25</v>
      </c>
      <c r="E28" s="16">
        <v>1</v>
      </c>
      <c r="F28" s="15">
        <v>11</v>
      </c>
      <c r="G28" s="15"/>
      <c r="H28" s="17"/>
      <c r="I28" s="19" t="s">
        <v>69</v>
      </c>
      <c r="J28" s="15" t="s">
        <v>1</v>
      </c>
      <c r="K28" s="39">
        <v>1855</v>
      </c>
      <c r="L28" s="39"/>
      <c r="M28" s="39">
        <f t="shared" si="2"/>
        <v>1855</v>
      </c>
      <c r="N28" s="48">
        <v>1379</v>
      </c>
      <c r="O28" s="39">
        <f t="shared" si="3"/>
        <v>-476</v>
      </c>
      <c r="P28" s="41" t="s">
        <v>88</v>
      </c>
      <c r="Q28" s="40"/>
      <c r="R28" s="40"/>
      <c r="S28" s="40">
        <f t="shared" si="1"/>
        <v>0</v>
      </c>
      <c r="T28" s="40"/>
      <c r="U28" s="40">
        <f t="shared" si="0"/>
        <v>0</v>
      </c>
      <c r="V28" s="39"/>
      <c r="W28" s="39"/>
      <c r="X28" s="39"/>
      <c r="Y28" s="39"/>
      <c r="AA28" s="18" t="s">
        <v>2</v>
      </c>
    </row>
    <row r="29" spans="1:27" ht="31.5" customHeight="1">
      <c r="A29" s="15">
        <v>101001</v>
      </c>
      <c r="B29" s="15" t="s">
        <v>6</v>
      </c>
      <c r="C29" s="15">
        <v>1154</v>
      </c>
      <c r="D29" s="15" t="s">
        <v>25</v>
      </c>
      <c r="E29" s="16">
        <v>1</v>
      </c>
      <c r="F29" s="15">
        <v>11</v>
      </c>
      <c r="G29" s="15"/>
      <c r="H29" s="17"/>
      <c r="I29" s="19" t="s">
        <v>70</v>
      </c>
      <c r="J29" s="15" t="s">
        <v>5</v>
      </c>
      <c r="K29" s="39"/>
      <c r="L29" s="39"/>
      <c r="M29" s="39"/>
      <c r="N29" s="39" t="s">
        <v>82</v>
      </c>
      <c r="O29" s="39"/>
      <c r="P29" s="41"/>
      <c r="Q29" s="40"/>
      <c r="R29" s="40"/>
      <c r="S29" s="40">
        <f t="shared" si="1"/>
        <v>0</v>
      </c>
      <c r="T29" s="40"/>
      <c r="U29" s="40">
        <f t="shared" si="0"/>
        <v>0</v>
      </c>
      <c r="V29" s="39"/>
      <c r="W29" s="39"/>
      <c r="X29" s="39"/>
      <c r="Y29" s="39"/>
    </row>
    <row r="30" spans="1:27" ht="38.25">
      <c r="A30" s="15">
        <v>101001</v>
      </c>
      <c r="B30" s="15" t="s">
        <v>6</v>
      </c>
      <c r="C30" s="15">
        <v>1154</v>
      </c>
      <c r="D30" s="15" t="s">
        <v>25</v>
      </c>
      <c r="E30" s="16">
        <v>1</v>
      </c>
      <c r="F30" s="15">
        <v>12</v>
      </c>
      <c r="G30" s="15"/>
      <c r="H30" s="17"/>
      <c r="I30" s="19" t="s">
        <v>71</v>
      </c>
      <c r="J30" s="15" t="s">
        <v>1</v>
      </c>
      <c r="K30" s="39">
        <v>100</v>
      </c>
      <c r="L30" s="39"/>
      <c r="M30" s="39">
        <f t="shared" si="2"/>
        <v>100</v>
      </c>
      <c r="N30" s="48">
        <v>130</v>
      </c>
      <c r="O30" s="39">
        <f t="shared" si="3"/>
        <v>30</v>
      </c>
      <c r="P30" s="41" t="s">
        <v>88</v>
      </c>
      <c r="Q30" s="40"/>
      <c r="R30" s="40"/>
      <c r="S30" s="40">
        <f t="shared" si="1"/>
        <v>0</v>
      </c>
      <c r="T30" s="40"/>
      <c r="U30" s="40">
        <f t="shared" si="0"/>
        <v>0</v>
      </c>
      <c r="V30" s="39"/>
      <c r="W30" s="39"/>
      <c r="X30" s="39"/>
      <c r="Y30" s="39"/>
      <c r="AA30" s="14" t="s">
        <v>24</v>
      </c>
    </row>
    <row r="31" spans="1:27" ht="17.25" customHeight="1">
      <c r="A31" s="15">
        <v>101001</v>
      </c>
      <c r="B31" s="15" t="s">
        <v>6</v>
      </c>
      <c r="C31" s="15">
        <v>1154</v>
      </c>
      <c r="D31" s="15" t="s">
        <v>25</v>
      </c>
      <c r="E31" s="16">
        <v>1</v>
      </c>
      <c r="F31" s="15">
        <v>12</v>
      </c>
      <c r="G31" s="15"/>
      <c r="H31" s="17"/>
      <c r="I31" s="19" t="s">
        <v>72</v>
      </c>
      <c r="J31" s="15" t="s">
        <v>5</v>
      </c>
      <c r="K31" s="39"/>
      <c r="L31" s="39"/>
      <c r="M31" s="39"/>
      <c r="N31" s="39" t="s">
        <v>84</v>
      </c>
      <c r="O31" s="39"/>
      <c r="P31" s="41"/>
      <c r="Q31" s="40"/>
      <c r="R31" s="40"/>
      <c r="S31" s="40">
        <f t="shared" si="1"/>
        <v>0</v>
      </c>
      <c r="T31" s="40"/>
      <c r="U31" s="40">
        <f t="shared" si="0"/>
        <v>0</v>
      </c>
      <c r="V31" s="39"/>
      <c r="W31" s="39"/>
      <c r="X31" s="39"/>
      <c r="Y31" s="39"/>
      <c r="AA31" s="21" t="s">
        <v>1</v>
      </c>
    </row>
    <row r="32" spans="1:27" ht="89.25">
      <c r="A32" s="15">
        <v>101001</v>
      </c>
      <c r="B32" s="15" t="s">
        <v>6</v>
      </c>
      <c r="C32" s="15">
        <v>1154</v>
      </c>
      <c r="D32" s="15" t="s">
        <v>25</v>
      </c>
      <c r="E32" s="16">
        <v>1</v>
      </c>
      <c r="F32" s="15">
        <v>13</v>
      </c>
      <c r="G32" s="15"/>
      <c r="H32" s="17"/>
      <c r="I32" s="19" t="s">
        <v>73</v>
      </c>
      <c r="J32" s="15" t="s">
        <v>1</v>
      </c>
      <c r="K32" s="39">
        <v>163</v>
      </c>
      <c r="L32" s="39"/>
      <c r="M32" s="39">
        <f t="shared" si="2"/>
        <v>163</v>
      </c>
      <c r="N32" s="48">
        <v>151</v>
      </c>
      <c r="O32" s="39">
        <f t="shared" si="3"/>
        <v>-12</v>
      </c>
      <c r="P32" s="41" t="s">
        <v>88</v>
      </c>
      <c r="Q32" s="40"/>
      <c r="R32" s="40"/>
      <c r="S32" s="40">
        <f t="shared" si="1"/>
        <v>0</v>
      </c>
      <c r="T32" s="40"/>
      <c r="U32" s="40">
        <f t="shared" si="0"/>
        <v>0</v>
      </c>
      <c r="V32" s="39"/>
      <c r="W32" s="39"/>
      <c r="X32" s="39"/>
      <c r="Y32" s="39"/>
      <c r="AA32" s="21" t="s">
        <v>4</v>
      </c>
    </row>
    <row r="33" spans="1:27" ht="16.5" customHeight="1">
      <c r="A33" s="15">
        <v>101001</v>
      </c>
      <c r="B33" s="15" t="s">
        <v>6</v>
      </c>
      <c r="C33" s="15">
        <v>1154</v>
      </c>
      <c r="D33" s="15" t="s">
        <v>25</v>
      </c>
      <c r="E33" s="16">
        <v>1</v>
      </c>
      <c r="F33" s="15">
        <v>13</v>
      </c>
      <c r="G33" s="15"/>
      <c r="H33" s="17"/>
      <c r="I33" s="19" t="s">
        <v>60</v>
      </c>
      <c r="J33" s="15" t="s">
        <v>5</v>
      </c>
      <c r="K33" s="39"/>
      <c r="L33" s="39"/>
      <c r="M33" s="39"/>
      <c r="N33" s="39" t="s">
        <v>85</v>
      </c>
      <c r="O33" s="39"/>
      <c r="P33" s="41"/>
      <c r="Q33" s="40"/>
      <c r="R33" s="40"/>
      <c r="S33" s="40">
        <f t="shared" si="1"/>
        <v>0</v>
      </c>
      <c r="T33" s="40"/>
      <c r="U33" s="40">
        <f t="shared" si="0"/>
        <v>0</v>
      </c>
      <c r="V33" s="39"/>
      <c r="W33" s="39"/>
      <c r="X33" s="39"/>
      <c r="Y33" s="39"/>
      <c r="AA33" s="21" t="s">
        <v>5</v>
      </c>
    </row>
    <row r="34" spans="1:27">
      <c r="A34" s="15">
        <v>101001</v>
      </c>
      <c r="B34" s="15" t="s">
        <v>6</v>
      </c>
      <c r="C34" s="15">
        <v>1154</v>
      </c>
      <c r="D34" s="15" t="s">
        <v>25</v>
      </c>
      <c r="E34" s="16">
        <v>1</v>
      </c>
      <c r="F34" s="15">
        <v>14</v>
      </c>
      <c r="G34" s="15"/>
      <c r="H34" s="15"/>
      <c r="I34" s="19" t="s">
        <v>74</v>
      </c>
      <c r="J34" s="15" t="s">
        <v>1</v>
      </c>
      <c r="K34" s="39">
        <v>7600</v>
      </c>
      <c r="L34" s="39"/>
      <c r="M34" s="39">
        <f t="shared" si="2"/>
        <v>7600</v>
      </c>
      <c r="N34" s="39">
        <v>6330</v>
      </c>
      <c r="O34" s="39">
        <f t="shared" si="3"/>
        <v>-1270</v>
      </c>
      <c r="P34" s="41" t="s">
        <v>88</v>
      </c>
      <c r="Q34" s="40"/>
      <c r="R34" s="40"/>
      <c r="S34" s="40">
        <f t="shared" si="1"/>
        <v>0</v>
      </c>
      <c r="T34" s="40"/>
      <c r="U34" s="40">
        <f t="shared" si="0"/>
        <v>0</v>
      </c>
      <c r="V34" s="39"/>
      <c r="W34" s="39"/>
      <c r="X34" s="39"/>
      <c r="Y34" s="39"/>
      <c r="AA34" s="21" t="s">
        <v>40</v>
      </c>
    </row>
    <row r="35" spans="1:27" ht="17.25" customHeight="1">
      <c r="A35" s="15">
        <v>101001</v>
      </c>
      <c r="B35" s="15" t="s">
        <v>6</v>
      </c>
      <c r="C35" s="15">
        <v>1154</v>
      </c>
      <c r="D35" s="15" t="s">
        <v>25</v>
      </c>
      <c r="E35" s="16">
        <v>1</v>
      </c>
      <c r="F35" s="15">
        <v>14</v>
      </c>
      <c r="G35" s="15"/>
      <c r="H35" s="15"/>
      <c r="I35" s="19" t="s">
        <v>75</v>
      </c>
      <c r="J35" s="15" t="s">
        <v>5</v>
      </c>
      <c r="K35" s="39"/>
      <c r="L35" s="39"/>
      <c r="M35" s="39"/>
      <c r="N35" s="42" t="s">
        <v>86</v>
      </c>
      <c r="O35" s="39"/>
      <c r="P35" s="41"/>
      <c r="Q35" s="40"/>
      <c r="R35" s="40"/>
      <c r="S35" s="40">
        <f t="shared" si="1"/>
        <v>0</v>
      </c>
      <c r="T35" s="40"/>
      <c r="U35" s="40">
        <f t="shared" si="0"/>
        <v>0</v>
      </c>
      <c r="V35" s="39"/>
      <c r="W35" s="39"/>
      <c r="X35" s="39"/>
      <c r="Y35" s="39"/>
      <c r="AA35" s="21" t="s">
        <v>41</v>
      </c>
    </row>
    <row r="36" spans="1:27">
      <c r="A36" s="15">
        <v>101001</v>
      </c>
      <c r="B36" s="15" t="s">
        <v>6</v>
      </c>
      <c r="C36" s="15">
        <v>1154</v>
      </c>
      <c r="D36" s="15" t="s">
        <v>25</v>
      </c>
      <c r="E36" s="16">
        <v>1</v>
      </c>
      <c r="F36" s="15">
        <v>15</v>
      </c>
      <c r="G36" s="15"/>
      <c r="H36" s="15"/>
      <c r="I36" s="19" t="s">
        <v>76</v>
      </c>
      <c r="J36" s="15" t="s">
        <v>1</v>
      </c>
      <c r="K36" s="39">
        <v>8000</v>
      </c>
      <c r="L36" s="39"/>
      <c r="M36" s="39">
        <f t="shared" si="2"/>
        <v>8000</v>
      </c>
      <c r="N36" s="39">
        <v>6530</v>
      </c>
      <c r="O36" s="39">
        <f t="shared" si="3"/>
        <v>-1470</v>
      </c>
      <c r="P36" s="41" t="s">
        <v>88</v>
      </c>
      <c r="Q36" s="40"/>
      <c r="R36" s="40"/>
      <c r="S36" s="40">
        <f t="shared" si="1"/>
        <v>0</v>
      </c>
      <c r="T36" s="40"/>
      <c r="U36" s="40">
        <f t="shared" si="0"/>
        <v>0</v>
      </c>
      <c r="V36" s="39"/>
      <c r="W36" s="39"/>
      <c r="X36" s="39"/>
      <c r="Y36" s="39"/>
      <c r="AA36" s="21" t="s">
        <v>42</v>
      </c>
    </row>
    <row r="37" spans="1:27" ht="18.75" customHeight="1">
      <c r="A37" s="15">
        <v>101001</v>
      </c>
      <c r="B37" s="15" t="s">
        <v>6</v>
      </c>
      <c r="C37" s="15">
        <v>1154</v>
      </c>
      <c r="D37" s="15" t="s">
        <v>25</v>
      </c>
      <c r="E37" s="16">
        <v>1</v>
      </c>
      <c r="F37" s="15">
        <v>15</v>
      </c>
      <c r="G37" s="15"/>
      <c r="H37" s="15"/>
      <c r="I37" s="19" t="s">
        <v>77</v>
      </c>
      <c r="J37" s="15" t="s">
        <v>5</v>
      </c>
      <c r="K37" s="39"/>
      <c r="L37" s="39"/>
      <c r="M37" s="39"/>
      <c r="N37" s="42" t="s">
        <v>87</v>
      </c>
      <c r="O37" s="39"/>
      <c r="P37" s="41"/>
      <c r="Q37" s="40"/>
      <c r="R37" s="40"/>
      <c r="S37" s="40">
        <f t="shared" si="1"/>
        <v>0</v>
      </c>
      <c r="T37" s="40"/>
      <c r="U37" s="40">
        <f t="shared" si="0"/>
        <v>0</v>
      </c>
      <c r="V37" s="39"/>
      <c r="W37" s="39"/>
      <c r="X37" s="39"/>
      <c r="Y37" s="39"/>
      <c r="AA37" s="21" t="s">
        <v>43</v>
      </c>
    </row>
    <row r="38" spans="1:27" ht="44.25" customHeight="1">
      <c r="A38" s="15">
        <v>101001</v>
      </c>
      <c r="B38" s="15" t="s">
        <v>6</v>
      </c>
      <c r="C38" s="15">
        <v>1154</v>
      </c>
      <c r="D38" s="15" t="s">
        <v>25</v>
      </c>
      <c r="E38" s="16">
        <v>1</v>
      </c>
      <c r="F38" s="15">
        <v>16</v>
      </c>
      <c r="G38" s="15"/>
      <c r="H38" s="15"/>
      <c r="I38" s="19" t="s">
        <v>171</v>
      </c>
      <c r="J38" s="15" t="s">
        <v>1</v>
      </c>
      <c r="K38" s="39">
        <v>30</v>
      </c>
      <c r="L38" s="39"/>
      <c r="M38" s="39">
        <f t="shared" ref="M38:M46" si="4">K38+L38</f>
        <v>30</v>
      </c>
      <c r="N38" s="39">
        <v>28</v>
      </c>
      <c r="O38" s="39">
        <f t="shared" ref="O38:O46" si="5">N38-M38</f>
        <v>-2</v>
      </c>
      <c r="P38" s="41" t="s">
        <v>88</v>
      </c>
      <c r="Q38" s="40"/>
      <c r="R38" s="40"/>
      <c r="S38" s="40">
        <f t="shared" ref="S38:S46" si="6">R38+Q38</f>
        <v>0</v>
      </c>
      <c r="T38" s="40"/>
      <c r="U38" s="40">
        <f t="shared" ref="U38:U46" si="7">T38-S38</f>
        <v>0</v>
      </c>
      <c r="V38" s="39"/>
      <c r="W38" s="39"/>
      <c r="X38" s="39"/>
      <c r="Y38" s="39"/>
      <c r="AA38" s="21" t="s">
        <v>42</v>
      </c>
    </row>
    <row r="39" spans="1:27" ht="70.5" customHeight="1">
      <c r="A39" s="15">
        <v>101001</v>
      </c>
      <c r="B39" s="15" t="s">
        <v>6</v>
      </c>
      <c r="C39" s="15">
        <v>1154</v>
      </c>
      <c r="D39" s="15" t="s">
        <v>25</v>
      </c>
      <c r="E39" s="16">
        <v>1</v>
      </c>
      <c r="F39" s="15">
        <v>17</v>
      </c>
      <c r="G39" s="15"/>
      <c r="H39" s="15"/>
      <c r="I39" s="19" t="s">
        <v>172</v>
      </c>
      <c r="J39" s="15" t="s">
        <v>1</v>
      </c>
      <c r="K39" s="39">
        <v>35</v>
      </c>
      <c r="L39" s="39"/>
      <c r="M39" s="39">
        <f t="shared" si="4"/>
        <v>35</v>
      </c>
      <c r="N39" s="39">
        <v>17</v>
      </c>
      <c r="O39" s="39">
        <f t="shared" si="5"/>
        <v>-18</v>
      </c>
      <c r="P39" s="41" t="s">
        <v>88</v>
      </c>
      <c r="Q39" s="40"/>
      <c r="R39" s="40"/>
      <c r="S39" s="40">
        <f t="shared" si="6"/>
        <v>0</v>
      </c>
      <c r="T39" s="40"/>
      <c r="U39" s="40">
        <f t="shared" si="7"/>
        <v>0</v>
      </c>
      <c r="V39" s="39"/>
      <c r="W39" s="39"/>
      <c r="X39" s="39"/>
      <c r="Y39" s="39"/>
      <c r="AA39" s="21" t="s">
        <v>42</v>
      </c>
    </row>
    <row r="40" spans="1:27" ht="43.5" customHeight="1">
      <c r="A40" s="15">
        <v>101001</v>
      </c>
      <c r="B40" s="15" t="s">
        <v>6</v>
      </c>
      <c r="C40" s="15">
        <v>1154</v>
      </c>
      <c r="D40" s="15" t="s">
        <v>25</v>
      </c>
      <c r="E40" s="16">
        <v>1</v>
      </c>
      <c r="F40" s="15">
        <v>18</v>
      </c>
      <c r="G40" s="15"/>
      <c r="H40" s="15"/>
      <c r="I40" s="19" t="s">
        <v>180</v>
      </c>
      <c r="J40" s="15" t="s">
        <v>1</v>
      </c>
      <c r="K40" s="39">
        <v>1390</v>
      </c>
      <c r="L40" s="39"/>
      <c r="M40" s="39">
        <f t="shared" si="4"/>
        <v>1390</v>
      </c>
      <c r="N40" s="48">
        <v>260</v>
      </c>
      <c r="O40" s="39">
        <f t="shared" si="5"/>
        <v>-1130</v>
      </c>
      <c r="P40" s="41" t="s">
        <v>88</v>
      </c>
      <c r="Q40" s="40"/>
      <c r="R40" s="40"/>
      <c r="S40" s="40">
        <f t="shared" si="6"/>
        <v>0</v>
      </c>
      <c r="T40" s="40"/>
      <c r="U40" s="40">
        <f t="shared" si="7"/>
        <v>0</v>
      </c>
      <c r="V40" s="39"/>
      <c r="W40" s="39"/>
      <c r="X40" s="39"/>
      <c r="Y40" s="39"/>
      <c r="AA40" s="21" t="s">
        <v>42</v>
      </c>
    </row>
    <row r="41" spans="1:27" ht="43.5" customHeight="1">
      <c r="A41" s="15">
        <v>101001</v>
      </c>
      <c r="B41" s="15" t="s">
        <v>6</v>
      </c>
      <c r="C41" s="15">
        <v>1154</v>
      </c>
      <c r="D41" s="15" t="s">
        <v>25</v>
      </c>
      <c r="E41" s="16">
        <v>1</v>
      </c>
      <c r="F41" s="15">
        <v>19</v>
      </c>
      <c r="G41" s="15"/>
      <c r="H41" s="15"/>
      <c r="I41" s="19" t="s">
        <v>179</v>
      </c>
      <c r="J41" s="15" t="s">
        <v>1</v>
      </c>
      <c r="K41" s="39">
        <v>2600</v>
      </c>
      <c r="L41" s="39"/>
      <c r="M41" s="39">
        <f>K41+L41</f>
        <v>2600</v>
      </c>
      <c r="N41" s="39">
        <v>878</v>
      </c>
      <c r="O41" s="39">
        <f>N41-M41</f>
        <v>-1722</v>
      </c>
      <c r="P41" s="41" t="s">
        <v>88</v>
      </c>
      <c r="Q41" s="40"/>
      <c r="R41" s="40"/>
      <c r="S41" s="40">
        <f>R41+Q41</f>
        <v>0</v>
      </c>
      <c r="T41" s="40"/>
      <c r="U41" s="40">
        <f>T41-S41</f>
        <v>0</v>
      </c>
      <c r="V41" s="39"/>
      <c r="W41" s="39"/>
      <c r="X41" s="39"/>
      <c r="Y41" s="39"/>
      <c r="AA41" s="21" t="s">
        <v>42</v>
      </c>
    </row>
    <row r="42" spans="1:27" ht="43.5" customHeight="1">
      <c r="A42" s="15">
        <v>101001</v>
      </c>
      <c r="B42" s="15" t="s">
        <v>6</v>
      </c>
      <c r="C42" s="15">
        <v>1154</v>
      </c>
      <c r="D42" s="15" t="s">
        <v>25</v>
      </c>
      <c r="E42" s="16">
        <v>1</v>
      </c>
      <c r="F42" s="15">
        <v>20</v>
      </c>
      <c r="G42" s="15"/>
      <c r="H42" s="15"/>
      <c r="I42" s="19" t="s">
        <v>181</v>
      </c>
      <c r="J42" s="15" t="s">
        <v>1</v>
      </c>
      <c r="K42" s="39">
        <v>800</v>
      </c>
      <c r="L42" s="39"/>
      <c r="M42" s="39">
        <f t="shared" si="4"/>
        <v>800</v>
      </c>
      <c r="N42" s="39">
        <f>571+77+11</f>
        <v>659</v>
      </c>
      <c r="O42" s="39">
        <f t="shared" si="5"/>
        <v>-141</v>
      </c>
      <c r="P42" s="41" t="s">
        <v>88</v>
      </c>
      <c r="Q42" s="40"/>
      <c r="R42" s="40"/>
      <c r="S42" s="40">
        <f t="shared" si="6"/>
        <v>0</v>
      </c>
      <c r="T42" s="40"/>
      <c r="U42" s="40">
        <f t="shared" si="7"/>
        <v>0</v>
      </c>
      <c r="V42" s="39"/>
      <c r="W42" s="39"/>
      <c r="X42" s="39"/>
      <c r="Y42" s="39"/>
      <c r="AA42" s="21" t="s">
        <v>42</v>
      </c>
    </row>
    <row r="43" spans="1:27" ht="54" customHeight="1">
      <c r="A43" s="15">
        <v>101001</v>
      </c>
      <c r="B43" s="15" t="s">
        <v>6</v>
      </c>
      <c r="C43" s="15">
        <v>1154</v>
      </c>
      <c r="D43" s="15" t="s">
        <v>25</v>
      </c>
      <c r="E43" s="16">
        <v>1</v>
      </c>
      <c r="F43" s="15">
        <v>21</v>
      </c>
      <c r="G43" s="15"/>
      <c r="H43" s="15"/>
      <c r="I43" s="19" t="s">
        <v>206</v>
      </c>
      <c r="J43" s="15" t="s">
        <v>1</v>
      </c>
      <c r="K43" s="39">
        <v>50</v>
      </c>
      <c r="L43" s="39"/>
      <c r="M43" s="39">
        <f t="shared" si="4"/>
        <v>50</v>
      </c>
      <c r="N43" s="39">
        <f>54+13</f>
        <v>67</v>
      </c>
      <c r="O43" s="39">
        <f t="shared" si="5"/>
        <v>17</v>
      </c>
      <c r="P43" s="41" t="s">
        <v>88</v>
      </c>
      <c r="Q43" s="40"/>
      <c r="R43" s="40"/>
      <c r="S43" s="40">
        <f t="shared" si="6"/>
        <v>0</v>
      </c>
      <c r="T43" s="40"/>
      <c r="U43" s="40">
        <f t="shared" si="7"/>
        <v>0</v>
      </c>
      <c r="V43" s="39"/>
      <c r="W43" s="39"/>
      <c r="X43" s="39"/>
      <c r="Y43" s="39"/>
      <c r="AA43" s="21" t="s">
        <v>42</v>
      </c>
    </row>
    <row r="44" spans="1:27" ht="29.25" customHeight="1">
      <c r="A44" s="15">
        <v>101001</v>
      </c>
      <c r="B44" s="15" t="s">
        <v>6</v>
      </c>
      <c r="C44" s="15">
        <v>1154</v>
      </c>
      <c r="D44" s="15" t="s">
        <v>25</v>
      </c>
      <c r="E44" s="16">
        <v>1</v>
      </c>
      <c r="F44" s="15">
        <v>22</v>
      </c>
      <c r="G44" s="15"/>
      <c r="H44" s="15"/>
      <c r="I44" s="19" t="s">
        <v>182</v>
      </c>
      <c r="J44" s="15" t="s">
        <v>1</v>
      </c>
      <c r="K44" s="49">
        <v>17000</v>
      </c>
      <c r="L44" s="49"/>
      <c r="M44" s="49">
        <f t="shared" si="4"/>
        <v>17000</v>
      </c>
      <c r="N44" s="49">
        <f>6772+3696</f>
        <v>10468</v>
      </c>
      <c r="O44" s="49">
        <f t="shared" si="5"/>
        <v>-6532</v>
      </c>
      <c r="P44" s="41" t="s">
        <v>88</v>
      </c>
      <c r="Q44" s="40"/>
      <c r="R44" s="40"/>
      <c r="S44" s="40">
        <f t="shared" si="6"/>
        <v>0</v>
      </c>
      <c r="T44" s="40"/>
      <c r="U44" s="40">
        <f t="shared" si="7"/>
        <v>0</v>
      </c>
      <c r="V44" s="39"/>
      <c r="W44" s="39"/>
      <c r="X44" s="39"/>
      <c r="Y44" s="39"/>
      <c r="AA44" s="21" t="s">
        <v>42</v>
      </c>
    </row>
    <row r="45" spans="1:27" ht="29.25" customHeight="1">
      <c r="A45" s="15">
        <v>101001</v>
      </c>
      <c r="B45" s="15" t="s">
        <v>6</v>
      </c>
      <c r="C45" s="15">
        <v>1154</v>
      </c>
      <c r="D45" s="15" t="s">
        <v>25</v>
      </c>
      <c r="E45" s="16">
        <v>1</v>
      </c>
      <c r="F45" s="15">
        <v>23</v>
      </c>
      <c r="G45" s="15"/>
      <c r="H45" s="15"/>
      <c r="I45" s="19" t="s">
        <v>173</v>
      </c>
      <c r="J45" s="15" t="s">
        <v>1</v>
      </c>
      <c r="K45" s="39">
        <v>900</v>
      </c>
      <c r="L45" s="39"/>
      <c r="M45" s="39">
        <f>K45+L45</f>
        <v>900</v>
      </c>
      <c r="N45" s="39">
        <f>427+149</f>
        <v>576</v>
      </c>
      <c r="O45" s="39">
        <f>N45-M45</f>
        <v>-324</v>
      </c>
      <c r="P45" s="41" t="s">
        <v>88</v>
      </c>
      <c r="Q45" s="40"/>
      <c r="R45" s="40"/>
      <c r="S45" s="40">
        <f>R45+Q45</f>
        <v>0</v>
      </c>
      <c r="T45" s="40"/>
      <c r="U45" s="40">
        <f>T45-S45</f>
        <v>0</v>
      </c>
      <c r="V45" s="39"/>
      <c r="W45" s="39"/>
      <c r="X45" s="39"/>
      <c r="Y45" s="39"/>
      <c r="AA45" s="21" t="s">
        <v>42</v>
      </c>
    </row>
    <row r="46" spans="1:27" ht="29.25" customHeight="1">
      <c r="A46" s="15">
        <v>101001</v>
      </c>
      <c r="B46" s="15" t="s">
        <v>6</v>
      </c>
      <c r="C46" s="15">
        <v>1154</v>
      </c>
      <c r="D46" s="15" t="s">
        <v>25</v>
      </c>
      <c r="E46" s="16">
        <v>1</v>
      </c>
      <c r="F46" s="15">
        <v>24</v>
      </c>
      <c r="G46" s="15"/>
      <c r="H46" s="15"/>
      <c r="I46" s="19" t="s">
        <v>183</v>
      </c>
      <c r="J46" s="15" t="s">
        <v>1</v>
      </c>
      <c r="K46" s="39">
        <v>250</v>
      </c>
      <c r="L46" s="39"/>
      <c r="M46" s="39">
        <f t="shared" si="4"/>
        <v>250</v>
      </c>
      <c r="N46" s="39">
        <f>79+24</f>
        <v>103</v>
      </c>
      <c r="O46" s="39">
        <f t="shared" si="5"/>
        <v>-147</v>
      </c>
      <c r="P46" s="41" t="s">
        <v>88</v>
      </c>
      <c r="Q46" s="40"/>
      <c r="R46" s="40"/>
      <c r="S46" s="40">
        <f t="shared" si="6"/>
        <v>0</v>
      </c>
      <c r="T46" s="40"/>
      <c r="U46" s="40">
        <f t="shared" si="7"/>
        <v>0</v>
      </c>
      <c r="V46" s="39"/>
      <c r="W46" s="39"/>
      <c r="X46" s="39"/>
      <c r="Y46" s="39"/>
      <c r="AA46" s="21" t="s">
        <v>42</v>
      </c>
    </row>
    <row r="47" spans="1:27" ht="58.5" customHeight="1">
      <c r="A47" s="15">
        <v>101001</v>
      </c>
      <c r="B47" s="15" t="s">
        <v>6</v>
      </c>
      <c r="C47" s="15">
        <v>1154</v>
      </c>
      <c r="D47" s="15" t="s">
        <v>25</v>
      </c>
      <c r="E47" s="16">
        <v>1</v>
      </c>
      <c r="F47" s="15">
        <v>25</v>
      </c>
      <c r="G47" s="15"/>
      <c r="H47" s="15"/>
      <c r="I47" s="19" t="s">
        <v>208</v>
      </c>
      <c r="J47" s="15" t="s">
        <v>1</v>
      </c>
      <c r="K47" s="39">
        <v>0</v>
      </c>
      <c r="L47" s="39"/>
      <c r="M47" s="39">
        <f>K47+L47</f>
        <v>0</v>
      </c>
      <c r="N47" s="48">
        <v>4</v>
      </c>
      <c r="O47" s="39">
        <f>N47-M47</f>
        <v>4</v>
      </c>
      <c r="P47" s="41" t="s">
        <v>88</v>
      </c>
      <c r="Q47" s="40"/>
      <c r="R47" s="40"/>
      <c r="S47" s="40">
        <f>R47+Q47</f>
        <v>0</v>
      </c>
      <c r="T47" s="40"/>
      <c r="U47" s="40">
        <f>T47-S47</f>
        <v>0</v>
      </c>
      <c r="V47" s="39"/>
      <c r="W47" s="39"/>
      <c r="X47" s="39"/>
      <c r="Y47" s="39"/>
      <c r="AA47" s="21" t="s">
        <v>42</v>
      </c>
    </row>
    <row r="48" spans="1:27" ht="45" customHeight="1">
      <c r="A48" s="15">
        <v>101001</v>
      </c>
      <c r="B48" s="15" t="s">
        <v>6</v>
      </c>
      <c r="C48" s="15">
        <v>1154</v>
      </c>
      <c r="D48" s="15" t="s">
        <v>25</v>
      </c>
      <c r="E48" s="16">
        <v>1</v>
      </c>
      <c r="F48" s="15">
        <v>26</v>
      </c>
      <c r="G48" s="15"/>
      <c r="H48" s="15"/>
      <c r="I48" s="19" t="s">
        <v>209</v>
      </c>
      <c r="J48" s="15" t="s">
        <v>1</v>
      </c>
      <c r="K48" s="39">
        <v>0</v>
      </c>
      <c r="L48" s="39"/>
      <c r="M48" s="39">
        <f>K48+L48</f>
        <v>0</v>
      </c>
      <c r="N48" s="39">
        <v>145</v>
      </c>
      <c r="O48" s="39">
        <f>N48-M48</f>
        <v>145</v>
      </c>
      <c r="P48" s="41" t="s">
        <v>88</v>
      </c>
      <c r="Q48" s="40"/>
      <c r="R48" s="40"/>
      <c r="S48" s="40">
        <f>R48+Q48</f>
        <v>0</v>
      </c>
      <c r="T48" s="40"/>
      <c r="U48" s="40">
        <f>T48-S48</f>
        <v>0</v>
      </c>
      <c r="V48" s="39"/>
      <c r="W48" s="39"/>
      <c r="X48" s="39"/>
      <c r="Y48" s="39"/>
      <c r="AA48" s="21" t="s">
        <v>42</v>
      </c>
    </row>
    <row r="49" spans="1:27" ht="89.25">
      <c r="A49" s="15">
        <v>101001</v>
      </c>
      <c r="B49" s="15" t="s">
        <v>6</v>
      </c>
      <c r="C49" s="15">
        <v>1154</v>
      </c>
      <c r="D49" s="15" t="s">
        <v>28</v>
      </c>
      <c r="E49" s="16">
        <v>1</v>
      </c>
      <c r="F49" s="15"/>
      <c r="G49" s="15"/>
      <c r="H49" s="17" t="s">
        <v>92</v>
      </c>
      <c r="I49" s="15"/>
      <c r="J49" s="15"/>
      <c r="K49" s="39"/>
      <c r="L49" s="39"/>
      <c r="M49" s="39"/>
      <c r="N49" s="39"/>
      <c r="O49" s="39"/>
      <c r="P49" s="39"/>
      <c r="Q49" s="40">
        <v>50000</v>
      </c>
      <c r="R49" s="40">
        <v>-46012.9</v>
      </c>
      <c r="S49" s="40">
        <f t="shared" si="1"/>
        <v>3987.0999999999985</v>
      </c>
      <c r="T49" s="40">
        <v>3987.1</v>
      </c>
      <c r="U49" s="40">
        <f t="shared" si="0"/>
        <v>0</v>
      </c>
      <c r="V49" s="42" t="s">
        <v>176</v>
      </c>
      <c r="W49" s="39"/>
      <c r="X49" s="39"/>
      <c r="Y49" s="39"/>
      <c r="AA49" s="21" t="s">
        <v>44</v>
      </c>
    </row>
    <row r="50" spans="1:27" ht="18.75" customHeight="1">
      <c r="A50" s="15">
        <v>101001</v>
      </c>
      <c r="B50" s="15" t="s">
        <v>6</v>
      </c>
      <c r="C50" s="15">
        <v>1154</v>
      </c>
      <c r="D50" s="15" t="s">
        <v>28</v>
      </c>
      <c r="E50" s="16">
        <v>1</v>
      </c>
      <c r="F50" s="15">
        <v>1</v>
      </c>
      <c r="G50" s="15"/>
      <c r="H50" s="15"/>
      <c r="I50" s="19" t="s">
        <v>174</v>
      </c>
      <c r="J50" s="15" t="s">
        <v>1</v>
      </c>
      <c r="K50" s="39">
        <v>2</v>
      </c>
      <c r="L50" s="39"/>
      <c r="M50" s="39">
        <f>K50+L50</f>
        <v>2</v>
      </c>
      <c r="N50" s="39">
        <v>1</v>
      </c>
      <c r="O50" s="39">
        <f>N50-M50</f>
        <v>-1</v>
      </c>
      <c r="P50" s="41"/>
      <c r="Q50" s="40"/>
      <c r="R50" s="40"/>
      <c r="S50" s="40">
        <f>R50+Q50</f>
        <v>0</v>
      </c>
      <c r="T50" s="40"/>
      <c r="U50" s="40">
        <f>T50-S50</f>
        <v>0</v>
      </c>
      <c r="V50" s="39"/>
      <c r="W50" s="39"/>
      <c r="X50" s="39"/>
      <c r="Y50" s="39"/>
      <c r="AA50" s="21" t="s">
        <v>42</v>
      </c>
    </row>
    <row r="51" spans="1:27" ht="18.75" customHeight="1">
      <c r="A51" s="15">
        <v>101001</v>
      </c>
      <c r="B51" s="15" t="s">
        <v>6</v>
      </c>
      <c r="C51" s="15">
        <v>1154</v>
      </c>
      <c r="D51" s="15" t="s">
        <v>28</v>
      </c>
      <c r="E51" s="16">
        <v>1</v>
      </c>
      <c r="F51" s="15">
        <v>2</v>
      </c>
      <c r="G51" s="15"/>
      <c r="H51" s="15"/>
      <c r="I51" s="19" t="s">
        <v>175</v>
      </c>
      <c r="J51" s="15" t="s">
        <v>1</v>
      </c>
      <c r="K51" s="39">
        <v>2</v>
      </c>
      <c r="L51" s="39"/>
      <c r="M51" s="39">
        <f>K51+L51</f>
        <v>2</v>
      </c>
      <c r="N51" s="39">
        <v>1</v>
      </c>
      <c r="O51" s="39">
        <f>N51-M51</f>
        <v>-1</v>
      </c>
      <c r="P51" s="41"/>
      <c r="Q51" s="40"/>
      <c r="R51" s="40"/>
      <c r="S51" s="40">
        <f>R51+Q51</f>
        <v>0</v>
      </c>
      <c r="T51" s="40"/>
      <c r="U51" s="40">
        <f>T51-S51</f>
        <v>0</v>
      </c>
      <c r="V51" s="39"/>
      <c r="W51" s="39"/>
      <c r="X51" s="39"/>
      <c r="Y51" s="39"/>
      <c r="AA51" s="21" t="s">
        <v>42</v>
      </c>
    </row>
    <row r="52" spans="1:27" ht="89.25">
      <c r="A52" s="15">
        <v>101001</v>
      </c>
      <c r="B52" s="15" t="s">
        <v>6</v>
      </c>
      <c r="C52" s="15">
        <v>1154</v>
      </c>
      <c r="D52" s="15" t="s">
        <v>28</v>
      </c>
      <c r="E52" s="16">
        <v>2</v>
      </c>
      <c r="F52" s="15"/>
      <c r="G52" s="15"/>
      <c r="H52" s="17" t="s">
        <v>93</v>
      </c>
      <c r="I52" s="15"/>
      <c r="J52" s="15"/>
      <c r="K52" s="39"/>
      <c r="L52" s="39"/>
      <c r="M52" s="39"/>
      <c r="N52" s="39"/>
      <c r="O52" s="39"/>
      <c r="P52" s="39"/>
      <c r="Q52" s="40">
        <v>250000</v>
      </c>
      <c r="R52" s="40">
        <v>-128314.8</v>
      </c>
      <c r="S52" s="40">
        <f t="shared" si="1"/>
        <v>121685.2</v>
      </c>
      <c r="T52" s="40">
        <v>121180.1</v>
      </c>
      <c r="U52" s="40">
        <f t="shared" si="0"/>
        <v>-505.09999999999127</v>
      </c>
      <c r="V52" s="42" t="s">
        <v>178</v>
      </c>
      <c r="W52" s="42" t="s">
        <v>89</v>
      </c>
      <c r="X52" s="41" t="s">
        <v>90</v>
      </c>
      <c r="Y52" s="39"/>
      <c r="AA52" s="21" t="s">
        <v>45</v>
      </c>
    </row>
    <row r="53" spans="1:27" ht="25.5">
      <c r="A53" s="15">
        <v>101001</v>
      </c>
      <c r="B53" s="15" t="s">
        <v>6</v>
      </c>
      <c r="C53" s="15">
        <v>1154</v>
      </c>
      <c r="D53" s="15" t="s">
        <v>28</v>
      </c>
      <c r="E53" s="16">
        <v>2</v>
      </c>
      <c r="F53" s="15">
        <v>1</v>
      </c>
      <c r="G53" s="15"/>
      <c r="H53" s="15"/>
      <c r="I53" s="19" t="s">
        <v>177</v>
      </c>
      <c r="J53" s="15" t="s">
        <v>1</v>
      </c>
      <c r="K53" s="39">
        <v>4</v>
      </c>
      <c r="L53" s="39"/>
      <c r="M53" s="39">
        <f>K53+L53</f>
        <v>4</v>
      </c>
      <c r="N53" s="39">
        <v>2</v>
      </c>
      <c r="O53" s="39">
        <f>N53-M53</f>
        <v>-2</v>
      </c>
      <c r="P53" s="41"/>
      <c r="Q53" s="40"/>
      <c r="R53" s="40"/>
      <c r="S53" s="40">
        <f>R53+Q53</f>
        <v>0</v>
      </c>
      <c r="T53" s="40"/>
      <c r="U53" s="40">
        <f>T53-S53</f>
        <v>0</v>
      </c>
      <c r="V53" s="39"/>
      <c r="W53" s="39"/>
      <c r="X53" s="39"/>
      <c r="Y53" s="39"/>
      <c r="AA53" s="21" t="s">
        <v>42</v>
      </c>
    </row>
    <row r="54" spans="1:27" ht="93" customHeight="1">
      <c r="A54" s="15">
        <v>101001</v>
      </c>
      <c r="B54" s="15" t="s">
        <v>6</v>
      </c>
      <c r="C54" s="15">
        <v>1154</v>
      </c>
      <c r="D54" s="15" t="s">
        <v>28</v>
      </c>
      <c r="E54" s="16">
        <v>3</v>
      </c>
      <c r="F54" s="15"/>
      <c r="G54" s="15"/>
      <c r="H54" s="19" t="s">
        <v>94</v>
      </c>
      <c r="I54" s="15"/>
      <c r="J54" s="15"/>
      <c r="K54" s="39"/>
      <c r="L54" s="39"/>
      <c r="M54" s="39"/>
      <c r="N54" s="39"/>
      <c r="O54" s="39"/>
      <c r="P54" s="39"/>
      <c r="Q54" s="40">
        <v>60000</v>
      </c>
      <c r="R54" s="40">
        <v>39894.400000000001</v>
      </c>
      <c r="S54" s="40">
        <f t="shared" si="1"/>
        <v>99894.399999999994</v>
      </c>
      <c r="T54" s="40">
        <v>99495.12</v>
      </c>
      <c r="U54" s="40">
        <f t="shared" si="0"/>
        <v>-399.27999999999884</v>
      </c>
      <c r="V54" s="43" t="s">
        <v>178</v>
      </c>
      <c r="W54" s="41" t="s">
        <v>89</v>
      </c>
      <c r="X54" s="41" t="s">
        <v>90</v>
      </c>
      <c r="Y54" s="39"/>
      <c r="AA54" s="21" t="s">
        <v>46</v>
      </c>
    </row>
    <row r="55" spans="1:27" ht="16.5" customHeight="1">
      <c r="A55" s="15">
        <v>101001</v>
      </c>
      <c r="B55" s="15" t="s">
        <v>6</v>
      </c>
      <c r="C55" s="15">
        <v>1154</v>
      </c>
      <c r="D55" s="15" t="s">
        <v>28</v>
      </c>
      <c r="E55" s="16">
        <v>3</v>
      </c>
      <c r="F55" s="15">
        <v>1</v>
      </c>
      <c r="G55" s="15"/>
      <c r="H55" s="15"/>
      <c r="I55" s="19" t="s">
        <v>184</v>
      </c>
      <c r="J55" s="15" t="s">
        <v>1</v>
      </c>
      <c r="K55" s="39">
        <v>50</v>
      </c>
      <c r="L55" s="39"/>
      <c r="M55" s="39">
        <f t="shared" ref="M55:M61" si="8">K55+L55</f>
        <v>50</v>
      </c>
      <c r="N55" s="39">
        <v>35</v>
      </c>
      <c r="O55" s="39">
        <f t="shared" ref="O55:O61" si="9">N55-M55</f>
        <v>-15</v>
      </c>
      <c r="P55" s="41"/>
      <c r="Q55" s="40"/>
      <c r="R55" s="40"/>
      <c r="S55" s="40">
        <f t="shared" si="1"/>
        <v>0</v>
      </c>
      <c r="T55" s="40"/>
      <c r="U55" s="40">
        <f t="shared" si="0"/>
        <v>0</v>
      </c>
      <c r="V55" s="39"/>
      <c r="W55" s="39"/>
      <c r="X55" s="39"/>
      <c r="Y55" s="39"/>
      <c r="AA55" s="21" t="s">
        <v>42</v>
      </c>
    </row>
    <row r="56" spans="1:27" ht="16.5" customHeight="1">
      <c r="A56" s="15">
        <v>101001</v>
      </c>
      <c r="B56" s="15" t="s">
        <v>6</v>
      </c>
      <c r="C56" s="15">
        <v>1154</v>
      </c>
      <c r="D56" s="15" t="s">
        <v>28</v>
      </c>
      <c r="E56" s="16">
        <v>3</v>
      </c>
      <c r="F56" s="15">
        <v>2</v>
      </c>
      <c r="G56" s="15"/>
      <c r="H56" s="15"/>
      <c r="I56" s="19" t="s">
        <v>185</v>
      </c>
      <c r="J56" s="15" t="s">
        <v>1</v>
      </c>
      <c r="K56" s="39">
        <v>50</v>
      </c>
      <c r="L56" s="39"/>
      <c r="M56" s="39">
        <f t="shared" si="8"/>
        <v>50</v>
      </c>
      <c r="N56" s="39">
        <v>35</v>
      </c>
      <c r="O56" s="39">
        <f t="shared" si="9"/>
        <v>-15</v>
      </c>
      <c r="P56" s="41"/>
      <c r="Q56" s="40"/>
      <c r="R56" s="40"/>
      <c r="S56" s="40">
        <f t="shared" si="1"/>
        <v>0</v>
      </c>
      <c r="T56" s="40"/>
      <c r="U56" s="40">
        <f t="shared" si="0"/>
        <v>0</v>
      </c>
      <c r="V56" s="39"/>
      <c r="W56" s="39"/>
      <c r="X56" s="39"/>
      <c r="Y56" s="39"/>
      <c r="AA56" s="21" t="s">
        <v>42</v>
      </c>
    </row>
    <row r="57" spans="1:27" ht="16.5" customHeight="1">
      <c r="A57" s="15">
        <v>101001</v>
      </c>
      <c r="B57" s="15" t="s">
        <v>6</v>
      </c>
      <c r="C57" s="15">
        <v>1154</v>
      </c>
      <c r="D57" s="15" t="s">
        <v>28</v>
      </c>
      <c r="E57" s="16">
        <v>3</v>
      </c>
      <c r="F57" s="15">
        <v>3</v>
      </c>
      <c r="G57" s="15"/>
      <c r="H57" s="15"/>
      <c r="I57" s="19" t="s">
        <v>186</v>
      </c>
      <c r="J57" s="15" t="s">
        <v>1</v>
      </c>
      <c r="K57" s="39">
        <v>22</v>
      </c>
      <c r="L57" s="39"/>
      <c r="M57" s="39">
        <f t="shared" si="8"/>
        <v>22</v>
      </c>
      <c r="N57" s="39">
        <f>16+1</f>
        <v>17</v>
      </c>
      <c r="O57" s="39">
        <f t="shared" si="9"/>
        <v>-5</v>
      </c>
      <c r="P57" s="41"/>
      <c r="Q57" s="40"/>
      <c r="R57" s="40"/>
      <c r="S57" s="40">
        <f t="shared" si="1"/>
        <v>0</v>
      </c>
      <c r="T57" s="40"/>
      <c r="U57" s="40">
        <f t="shared" si="0"/>
        <v>0</v>
      </c>
      <c r="V57" s="39"/>
      <c r="W57" s="39"/>
      <c r="X57" s="39"/>
      <c r="Y57" s="39"/>
      <c r="AA57" s="21" t="s">
        <v>42</v>
      </c>
    </row>
    <row r="58" spans="1:27" ht="16.5" customHeight="1">
      <c r="A58" s="15">
        <v>101001</v>
      </c>
      <c r="B58" s="15" t="s">
        <v>6</v>
      </c>
      <c r="C58" s="15">
        <v>1154</v>
      </c>
      <c r="D58" s="15" t="s">
        <v>28</v>
      </c>
      <c r="E58" s="16">
        <v>3</v>
      </c>
      <c r="F58" s="15">
        <v>4</v>
      </c>
      <c r="G58" s="15"/>
      <c r="H58" s="15"/>
      <c r="I58" s="19" t="s">
        <v>187</v>
      </c>
      <c r="J58" s="15" t="s">
        <v>1</v>
      </c>
      <c r="K58" s="39">
        <v>2</v>
      </c>
      <c r="L58" s="39"/>
      <c r="M58" s="39">
        <f t="shared" si="8"/>
        <v>2</v>
      </c>
      <c r="N58" s="39">
        <v>0</v>
      </c>
      <c r="O58" s="39">
        <f t="shared" si="9"/>
        <v>-2</v>
      </c>
      <c r="P58" s="41"/>
      <c r="Q58" s="40"/>
      <c r="R58" s="40"/>
      <c r="S58" s="40">
        <f t="shared" si="1"/>
        <v>0</v>
      </c>
      <c r="T58" s="40"/>
      <c r="U58" s="40">
        <f t="shared" si="0"/>
        <v>0</v>
      </c>
      <c r="V58" s="39"/>
      <c r="W58" s="39"/>
      <c r="X58" s="39"/>
      <c r="Y58" s="39"/>
      <c r="AA58" s="21" t="s">
        <v>42</v>
      </c>
    </row>
    <row r="59" spans="1:27" ht="16.5" customHeight="1">
      <c r="A59" s="15">
        <v>101001</v>
      </c>
      <c r="B59" s="15" t="s">
        <v>6</v>
      </c>
      <c r="C59" s="15">
        <v>1154</v>
      </c>
      <c r="D59" s="15" t="s">
        <v>28</v>
      </c>
      <c r="E59" s="16">
        <v>3</v>
      </c>
      <c r="F59" s="15">
        <v>5</v>
      </c>
      <c r="G59" s="15"/>
      <c r="H59" s="15"/>
      <c r="I59" s="19" t="s">
        <v>188</v>
      </c>
      <c r="J59" s="15" t="s">
        <v>1</v>
      </c>
      <c r="K59" s="39">
        <v>1</v>
      </c>
      <c r="L59" s="39"/>
      <c r="M59" s="39">
        <f t="shared" si="8"/>
        <v>1</v>
      </c>
      <c r="N59" s="39">
        <v>0</v>
      </c>
      <c r="O59" s="39">
        <f t="shared" si="9"/>
        <v>-1</v>
      </c>
      <c r="P59" s="41"/>
      <c r="Q59" s="40"/>
      <c r="R59" s="40"/>
      <c r="S59" s="40">
        <f t="shared" si="1"/>
        <v>0</v>
      </c>
      <c r="T59" s="40"/>
      <c r="U59" s="40">
        <f t="shared" si="0"/>
        <v>0</v>
      </c>
      <c r="V59" s="39"/>
      <c r="W59" s="39"/>
      <c r="X59" s="39"/>
      <c r="Y59" s="39"/>
      <c r="AA59" s="21" t="s">
        <v>42</v>
      </c>
    </row>
    <row r="60" spans="1:27" ht="16.5" customHeight="1">
      <c r="A60" s="15">
        <v>101001</v>
      </c>
      <c r="B60" s="15" t="s">
        <v>6</v>
      </c>
      <c r="C60" s="15">
        <v>1154</v>
      </c>
      <c r="D60" s="15" t="s">
        <v>28</v>
      </c>
      <c r="E60" s="16">
        <v>3</v>
      </c>
      <c r="F60" s="15">
        <v>6</v>
      </c>
      <c r="G60" s="15"/>
      <c r="H60" s="15"/>
      <c r="I60" s="19" t="s">
        <v>189</v>
      </c>
      <c r="J60" s="15" t="s">
        <v>1</v>
      </c>
      <c r="K60" s="39">
        <v>1</v>
      </c>
      <c r="L60" s="39"/>
      <c r="M60" s="39">
        <f t="shared" si="8"/>
        <v>1</v>
      </c>
      <c r="N60" s="39">
        <v>2</v>
      </c>
      <c r="O60" s="39">
        <f t="shared" si="9"/>
        <v>1</v>
      </c>
      <c r="P60" s="41"/>
      <c r="Q60" s="40"/>
      <c r="R60" s="40"/>
      <c r="S60" s="40">
        <f t="shared" si="1"/>
        <v>0</v>
      </c>
      <c r="T60" s="40"/>
      <c r="U60" s="40">
        <f t="shared" si="0"/>
        <v>0</v>
      </c>
      <c r="V60" s="39"/>
      <c r="W60" s="39"/>
      <c r="X60" s="39"/>
      <c r="Y60" s="39"/>
      <c r="AA60" s="21" t="s">
        <v>42</v>
      </c>
    </row>
    <row r="61" spans="1:27" ht="16.5" customHeight="1">
      <c r="A61" s="15">
        <v>101001</v>
      </c>
      <c r="B61" s="15" t="s">
        <v>6</v>
      </c>
      <c r="C61" s="15">
        <v>1154</v>
      </c>
      <c r="D61" s="15" t="s">
        <v>28</v>
      </c>
      <c r="E61" s="16">
        <v>3</v>
      </c>
      <c r="F61" s="15">
        <v>7</v>
      </c>
      <c r="G61" s="15"/>
      <c r="H61" s="15"/>
      <c r="I61" s="19" t="s">
        <v>190</v>
      </c>
      <c r="J61" s="15" t="s">
        <v>1</v>
      </c>
      <c r="K61" s="39">
        <v>255</v>
      </c>
      <c r="L61" s="39"/>
      <c r="M61" s="39">
        <f t="shared" si="8"/>
        <v>255</v>
      </c>
      <c r="N61" s="39">
        <v>239</v>
      </c>
      <c r="O61" s="39">
        <f t="shared" si="9"/>
        <v>-16</v>
      </c>
      <c r="P61" s="41"/>
      <c r="Q61" s="40"/>
      <c r="R61" s="40"/>
      <c r="S61" s="40">
        <f t="shared" si="1"/>
        <v>0</v>
      </c>
      <c r="T61" s="40"/>
      <c r="U61" s="40">
        <f t="shared" si="0"/>
        <v>0</v>
      </c>
      <c r="V61" s="39"/>
      <c r="W61" s="39"/>
      <c r="X61" s="39"/>
      <c r="Y61" s="39"/>
      <c r="AA61" s="21" t="s">
        <v>42</v>
      </c>
    </row>
    <row r="62" spans="1:27" ht="16.5" customHeight="1">
      <c r="A62" s="15">
        <v>101001</v>
      </c>
      <c r="B62" s="15" t="s">
        <v>6</v>
      </c>
      <c r="C62" s="15">
        <v>1154</v>
      </c>
      <c r="D62" s="15" t="s">
        <v>28</v>
      </c>
      <c r="E62" s="16">
        <v>3</v>
      </c>
      <c r="F62" s="15">
        <v>8</v>
      </c>
      <c r="G62" s="15"/>
      <c r="H62" s="15"/>
      <c r="I62" s="19" t="s">
        <v>191</v>
      </c>
      <c r="J62" s="15" t="s">
        <v>1</v>
      </c>
      <c r="K62" s="39">
        <v>17</v>
      </c>
      <c r="L62" s="39"/>
      <c r="M62" s="39">
        <f>K62+L62</f>
        <v>17</v>
      </c>
      <c r="N62" s="39">
        <v>54</v>
      </c>
      <c r="O62" s="39">
        <f>N62-M62</f>
        <v>37</v>
      </c>
      <c r="P62" s="41"/>
      <c r="Q62" s="40"/>
      <c r="R62" s="40"/>
      <c r="S62" s="40">
        <f>R62+Q62</f>
        <v>0</v>
      </c>
      <c r="T62" s="40"/>
      <c r="U62" s="40">
        <f>T62-S62</f>
        <v>0</v>
      </c>
      <c r="V62" s="39"/>
      <c r="W62" s="39"/>
      <c r="X62" s="39"/>
      <c r="Y62" s="39"/>
      <c r="AA62" s="21" t="s">
        <v>42</v>
      </c>
    </row>
    <row r="63" spans="1:27" ht="16.5" customHeight="1">
      <c r="A63" s="15">
        <v>101001</v>
      </c>
      <c r="B63" s="15" t="s">
        <v>6</v>
      </c>
      <c r="C63" s="15">
        <v>1154</v>
      </c>
      <c r="D63" s="15" t="s">
        <v>28</v>
      </c>
      <c r="E63" s="16">
        <v>3</v>
      </c>
      <c r="F63" s="15">
        <v>9</v>
      </c>
      <c r="G63" s="15"/>
      <c r="H63" s="15"/>
      <c r="I63" s="19" t="s">
        <v>192</v>
      </c>
      <c r="J63" s="15" t="s">
        <v>1</v>
      </c>
      <c r="K63" s="39">
        <v>0</v>
      </c>
      <c r="L63" s="39"/>
      <c r="M63" s="39">
        <f>K63+L63</f>
        <v>0</v>
      </c>
      <c r="N63" s="39">
        <v>10</v>
      </c>
      <c r="O63" s="39">
        <f>N63-M63</f>
        <v>10</v>
      </c>
      <c r="P63" s="41"/>
      <c r="Q63" s="40"/>
      <c r="R63" s="40"/>
      <c r="S63" s="40">
        <f>R63+Q63</f>
        <v>0</v>
      </c>
      <c r="T63" s="40"/>
      <c r="U63" s="40">
        <f>T63-S63</f>
        <v>0</v>
      </c>
      <c r="V63" s="39"/>
      <c r="W63" s="39"/>
      <c r="X63" s="39"/>
      <c r="Y63" s="39"/>
      <c r="AA63" s="21" t="s">
        <v>42</v>
      </c>
    </row>
    <row r="64" spans="1:27" ht="16.5" customHeight="1">
      <c r="A64" s="15">
        <v>101001</v>
      </c>
      <c r="B64" s="15" t="s">
        <v>6</v>
      </c>
      <c r="C64" s="15">
        <v>1154</v>
      </c>
      <c r="D64" s="15" t="s">
        <v>28</v>
      </c>
      <c r="E64" s="16">
        <v>3</v>
      </c>
      <c r="F64" s="15">
        <v>10</v>
      </c>
      <c r="G64" s="15"/>
      <c r="H64" s="15"/>
      <c r="I64" s="19" t="s">
        <v>205</v>
      </c>
      <c r="J64" s="15" t="s">
        <v>1</v>
      </c>
      <c r="K64" s="39">
        <v>0</v>
      </c>
      <c r="L64" s="39"/>
      <c r="M64" s="39">
        <f>K64+L64</f>
        <v>0</v>
      </c>
      <c r="N64" s="39">
        <v>1</v>
      </c>
      <c r="O64" s="39">
        <f>N64-M64</f>
        <v>1</v>
      </c>
      <c r="P64" s="41"/>
      <c r="Q64" s="40"/>
      <c r="R64" s="40"/>
      <c r="S64" s="40">
        <f>R64+Q64</f>
        <v>0</v>
      </c>
      <c r="T64" s="40"/>
      <c r="U64" s="40">
        <f>T64-S64</f>
        <v>0</v>
      </c>
      <c r="V64" s="39"/>
      <c r="W64" s="39"/>
      <c r="X64" s="39"/>
      <c r="Y64" s="39"/>
      <c r="AA64" s="21" t="s">
        <v>42</v>
      </c>
    </row>
    <row r="65" spans="1:27" ht="16.5" customHeight="1">
      <c r="A65" s="15">
        <v>101001</v>
      </c>
      <c r="B65" s="15" t="s">
        <v>6</v>
      </c>
      <c r="C65" s="15">
        <v>1154</v>
      </c>
      <c r="D65" s="15" t="s">
        <v>28</v>
      </c>
      <c r="E65" s="16">
        <v>3</v>
      </c>
      <c r="F65" s="15">
        <v>11</v>
      </c>
      <c r="G65" s="15"/>
      <c r="H65" s="15"/>
      <c r="I65" s="19" t="s">
        <v>207</v>
      </c>
      <c r="J65" s="15" t="s">
        <v>1</v>
      </c>
      <c r="K65" s="39">
        <v>0</v>
      </c>
      <c r="L65" s="39"/>
      <c r="M65" s="39">
        <f>K65+L65</f>
        <v>0</v>
      </c>
      <c r="N65" s="39">
        <v>2</v>
      </c>
      <c r="O65" s="39">
        <f>N65-M65</f>
        <v>2</v>
      </c>
      <c r="P65" s="41"/>
      <c r="Q65" s="40"/>
      <c r="R65" s="40"/>
      <c r="S65" s="40">
        <f>R65+Q65</f>
        <v>0</v>
      </c>
      <c r="T65" s="40"/>
      <c r="U65" s="40">
        <f>T65-S65</f>
        <v>0</v>
      </c>
      <c r="V65" s="39"/>
      <c r="W65" s="39"/>
      <c r="X65" s="39"/>
      <c r="Y65" s="39"/>
      <c r="AA65" s="21" t="s">
        <v>42</v>
      </c>
    </row>
    <row r="66" spans="1:27" ht="45" customHeight="1">
      <c r="A66" s="15">
        <v>101001</v>
      </c>
      <c r="B66" s="15" t="s">
        <v>7</v>
      </c>
      <c r="C66" s="15">
        <v>1091</v>
      </c>
      <c r="D66" s="15"/>
      <c r="E66" s="16"/>
      <c r="F66" s="15"/>
      <c r="G66" s="15"/>
      <c r="H66" s="17" t="s">
        <v>95</v>
      </c>
      <c r="I66" s="15"/>
      <c r="J66" s="15"/>
      <c r="K66" s="39"/>
      <c r="L66" s="39"/>
      <c r="M66" s="39"/>
      <c r="N66" s="39"/>
      <c r="O66" s="39"/>
      <c r="P66" s="39"/>
      <c r="Q66" s="40"/>
      <c r="R66" s="40"/>
      <c r="S66" s="40">
        <f t="shared" si="1"/>
        <v>0</v>
      </c>
      <c r="T66" s="40"/>
      <c r="U66" s="40">
        <f t="shared" si="0"/>
        <v>0</v>
      </c>
      <c r="V66" s="39"/>
      <c r="W66" s="39"/>
      <c r="X66" s="39"/>
      <c r="Y66" s="39"/>
      <c r="AA66" s="21" t="s">
        <v>47</v>
      </c>
    </row>
    <row r="67" spans="1:27" ht="68.25" customHeight="1">
      <c r="A67" s="15">
        <v>101001</v>
      </c>
      <c r="B67" s="15" t="s">
        <v>7</v>
      </c>
      <c r="C67" s="15">
        <v>1091</v>
      </c>
      <c r="D67" s="15" t="s">
        <v>25</v>
      </c>
      <c r="E67" s="16">
        <v>1</v>
      </c>
      <c r="F67" s="15"/>
      <c r="G67" s="15"/>
      <c r="H67" s="17" t="s">
        <v>96</v>
      </c>
      <c r="I67" s="15"/>
      <c r="J67" s="15"/>
      <c r="K67" s="39"/>
      <c r="L67" s="39"/>
      <c r="M67" s="39"/>
      <c r="N67" s="39"/>
      <c r="O67" s="39"/>
      <c r="P67" s="39"/>
      <c r="Q67" s="40">
        <v>200000</v>
      </c>
      <c r="R67" s="40">
        <v>0</v>
      </c>
      <c r="S67" s="40">
        <f t="shared" si="1"/>
        <v>200000</v>
      </c>
      <c r="T67" s="40">
        <v>147131.44</v>
      </c>
      <c r="U67" s="40">
        <f t="shared" si="0"/>
        <v>-52868.56</v>
      </c>
      <c r="V67" s="41" t="s">
        <v>211</v>
      </c>
      <c r="W67" s="41" t="s">
        <v>89</v>
      </c>
      <c r="X67" s="41" t="s">
        <v>90</v>
      </c>
      <c r="Y67" s="39"/>
      <c r="AA67" s="21" t="s">
        <v>48</v>
      </c>
    </row>
    <row r="68" spans="1:27" ht="16.5" customHeight="1">
      <c r="A68" s="15">
        <v>101001</v>
      </c>
      <c r="B68" s="15" t="s">
        <v>7</v>
      </c>
      <c r="C68" s="15">
        <v>1091</v>
      </c>
      <c r="D68" s="15" t="s">
        <v>25</v>
      </c>
      <c r="E68" s="16">
        <v>1</v>
      </c>
      <c r="F68" s="15">
        <v>1</v>
      </c>
      <c r="G68" s="15"/>
      <c r="H68" s="15"/>
      <c r="I68" s="15" t="s">
        <v>98</v>
      </c>
      <c r="J68" s="15" t="s">
        <v>1</v>
      </c>
      <c r="K68" s="39">
        <v>70</v>
      </c>
      <c r="L68" s="39"/>
      <c r="M68" s="39">
        <f>K68+L68</f>
        <v>70</v>
      </c>
      <c r="N68" s="48">
        <v>109</v>
      </c>
      <c r="O68" s="39">
        <f>N68-M68</f>
        <v>39</v>
      </c>
      <c r="P68" s="39"/>
      <c r="Q68" s="40"/>
      <c r="R68" s="40"/>
      <c r="S68" s="40">
        <f t="shared" si="1"/>
        <v>0</v>
      </c>
      <c r="T68" s="40"/>
      <c r="U68" s="40">
        <f t="shared" si="0"/>
        <v>0</v>
      </c>
      <c r="V68" s="39"/>
      <c r="W68" s="39"/>
      <c r="X68" s="39"/>
      <c r="Y68" s="39"/>
      <c r="AA68" s="21" t="s">
        <v>49</v>
      </c>
    </row>
    <row r="69" spans="1:27" ht="33" customHeight="1">
      <c r="A69" s="15">
        <v>101001</v>
      </c>
      <c r="B69" s="15" t="s">
        <v>7</v>
      </c>
      <c r="C69" s="15">
        <v>1091</v>
      </c>
      <c r="D69" s="15" t="s">
        <v>25</v>
      </c>
      <c r="E69" s="16">
        <v>2</v>
      </c>
      <c r="F69" s="15"/>
      <c r="G69" s="15"/>
      <c r="H69" s="19" t="s">
        <v>99</v>
      </c>
      <c r="I69" s="15"/>
      <c r="J69" s="15"/>
      <c r="K69" s="39"/>
      <c r="L69" s="39"/>
      <c r="M69" s="39"/>
      <c r="N69" s="39"/>
      <c r="O69" s="39"/>
      <c r="P69" s="39"/>
      <c r="Q69" s="40">
        <v>285583.09999999998</v>
      </c>
      <c r="R69" s="40">
        <v>8000</v>
      </c>
      <c r="S69" s="40">
        <f t="shared" si="1"/>
        <v>293583.09999999998</v>
      </c>
      <c r="T69" s="40">
        <v>293583</v>
      </c>
      <c r="U69" s="40">
        <f t="shared" si="0"/>
        <v>-9.9999999976716936E-2</v>
      </c>
      <c r="V69" s="41" t="s">
        <v>97</v>
      </c>
      <c r="W69" s="41" t="s">
        <v>89</v>
      </c>
      <c r="X69" s="41" t="s">
        <v>90</v>
      </c>
      <c r="Y69" s="39"/>
    </row>
    <row r="70" spans="1:27" ht="30" customHeight="1">
      <c r="A70" s="15">
        <v>101001</v>
      </c>
      <c r="B70" s="15" t="s">
        <v>7</v>
      </c>
      <c r="C70" s="15">
        <v>1091</v>
      </c>
      <c r="D70" s="15" t="s">
        <v>25</v>
      </c>
      <c r="E70" s="16">
        <v>2</v>
      </c>
      <c r="F70" s="15">
        <v>1</v>
      </c>
      <c r="G70" s="15"/>
      <c r="H70" s="15"/>
      <c r="I70" s="19" t="s">
        <v>100</v>
      </c>
      <c r="J70" s="15" t="s">
        <v>1</v>
      </c>
      <c r="K70" s="39">
        <v>261</v>
      </c>
      <c r="L70" s="39"/>
      <c r="M70" s="39">
        <f>K70+L70</f>
        <v>261</v>
      </c>
      <c r="N70" s="39">
        <v>261</v>
      </c>
      <c r="O70" s="39">
        <f>N70-M70</f>
        <v>0</v>
      </c>
      <c r="P70" s="39"/>
      <c r="Q70" s="40"/>
      <c r="R70" s="40"/>
      <c r="S70" s="40">
        <f t="shared" si="1"/>
        <v>0</v>
      </c>
      <c r="T70" s="40"/>
      <c r="U70" s="40">
        <f t="shared" si="0"/>
        <v>0</v>
      </c>
      <c r="V70" s="39"/>
      <c r="W70" s="39"/>
      <c r="X70" s="39"/>
      <c r="Y70" s="39"/>
    </row>
    <row r="71" spans="1:27" ht="16.5" customHeight="1">
      <c r="A71" s="15"/>
      <c r="B71" s="15"/>
      <c r="C71" s="15"/>
      <c r="D71" s="15"/>
      <c r="E71" s="16"/>
      <c r="F71" s="15"/>
      <c r="G71" s="15"/>
      <c r="H71" s="15"/>
      <c r="I71" s="19" t="s">
        <v>155</v>
      </c>
      <c r="J71" s="15" t="s">
        <v>5</v>
      </c>
      <c r="K71" s="39"/>
      <c r="L71" s="39"/>
      <c r="M71" s="39"/>
      <c r="N71" s="39"/>
      <c r="O71" s="39"/>
      <c r="P71" s="39"/>
      <c r="Q71" s="40"/>
      <c r="R71" s="40"/>
      <c r="S71" s="40"/>
      <c r="T71" s="40"/>
      <c r="U71" s="40"/>
      <c r="V71" s="39"/>
      <c r="W71" s="39"/>
      <c r="X71" s="39"/>
      <c r="Y71" s="39"/>
    </row>
    <row r="72" spans="1:27" ht="42.75" customHeight="1">
      <c r="A72" s="15">
        <v>101001</v>
      </c>
      <c r="B72" s="15" t="s">
        <v>7</v>
      </c>
      <c r="C72" s="15">
        <v>1091</v>
      </c>
      <c r="D72" s="15" t="s">
        <v>25</v>
      </c>
      <c r="E72" s="16">
        <v>2</v>
      </c>
      <c r="F72" s="15">
        <v>2</v>
      </c>
      <c r="G72" s="15"/>
      <c r="H72" s="15"/>
      <c r="I72" s="19" t="s">
        <v>193</v>
      </c>
      <c r="J72" s="15" t="s">
        <v>1</v>
      </c>
      <c r="K72" s="39">
        <v>261</v>
      </c>
      <c r="L72" s="39"/>
      <c r="M72" s="39">
        <f>K72+L72</f>
        <v>261</v>
      </c>
      <c r="N72" s="39">
        <v>261</v>
      </c>
      <c r="O72" s="39">
        <f>N72-M72</f>
        <v>0</v>
      </c>
      <c r="P72" s="39"/>
      <c r="Q72" s="40"/>
      <c r="R72" s="40"/>
      <c r="S72" s="40">
        <f>R72+Q72</f>
        <v>0</v>
      </c>
      <c r="T72" s="40"/>
      <c r="U72" s="40">
        <f>T72-S72</f>
        <v>0</v>
      </c>
      <c r="V72" s="39"/>
      <c r="W72" s="39"/>
      <c r="X72" s="39"/>
      <c r="Y72" s="39"/>
    </row>
    <row r="73" spans="1:27" ht="18" customHeight="1">
      <c r="A73" s="15"/>
      <c r="B73" s="15"/>
      <c r="C73" s="15"/>
      <c r="D73" s="15"/>
      <c r="E73" s="16"/>
      <c r="F73" s="15"/>
      <c r="G73" s="15"/>
      <c r="H73" s="15"/>
      <c r="I73" s="19" t="s">
        <v>155</v>
      </c>
      <c r="J73" s="15" t="s">
        <v>5</v>
      </c>
      <c r="K73" s="39"/>
      <c r="L73" s="39"/>
      <c r="M73" s="39"/>
      <c r="N73" s="39"/>
      <c r="O73" s="39"/>
      <c r="P73" s="39"/>
      <c r="Q73" s="40"/>
      <c r="R73" s="40"/>
      <c r="S73" s="40"/>
      <c r="T73" s="40"/>
      <c r="U73" s="40"/>
      <c r="V73" s="39"/>
      <c r="W73" s="39"/>
      <c r="X73" s="39"/>
      <c r="Y73" s="39"/>
    </row>
    <row r="74" spans="1:27" ht="55.5" customHeight="1">
      <c r="A74" s="15">
        <v>101001</v>
      </c>
      <c r="B74" s="15" t="s">
        <v>7</v>
      </c>
      <c r="C74" s="15">
        <v>1091</v>
      </c>
      <c r="D74" s="15" t="s">
        <v>25</v>
      </c>
      <c r="E74" s="16">
        <v>2</v>
      </c>
      <c r="F74" s="15">
        <v>3</v>
      </c>
      <c r="G74" s="15"/>
      <c r="H74" s="15"/>
      <c r="I74" s="19" t="s">
        <v>194</v>
      </c>
      <c r="J74" s="15" t="s">
        <v>1</v>
      </c>
      <c r="K74" s="39">
        <v>313</v>
      </c>
      <c r="L74" s="39"/>
      <c r="M74" s="39">
        <f>K74+L74</f>
        <v>313</v>
      </c>
      <c r="N74" s="39">
        <v>313</v>
      </c>
      <c r="O74" s="39">
        <f>N74-M74</f>
        <v>0</v>
      </c>
      <c r="P74" s="39"/>
      <c r="Q74" s="40"/>
      <c r="R74" s="40"/>
      <c r="S74" s="40">
        <f t="shared" si="1"/>
        <v>0</v>
      </c>
      <c r="T74" s="40"/>
      <c r="U74" s="40">
        <f t="shared" si="0"/>
        <v>0</v>
      </c>
      <c r="V74" s="39"/>
      <c r="W74" s="39"/>
      <c r="X74" s="39"/>
      <c r="Y74" s="39"/>
    </row>
    <row r="75" spans="1:27" ht="16.5" customHeight="1">
      <c r="A75" s="15"/>
      <c r="B75" s="15"/>
      <c r="C75" s="15"/>
      <c r="D75" s="15"/>
      <c r="E75" s="16"/>
      <c r="F75" s="15"/>
      <c r="G75" s="15"/>
      <c r="H75" s="15"/>
      <c r="I75" s="19" t="s">
        <v>156</v>
      </c>
      <c r="J75" s="15" t="s">
        <v>5</v>
      </c>
      <c r="K75" s="39"/>
      <c r="L75" s="39"/>
      <c r="M75" s="39"/>
      <c r="N75" s="39"/>
      <c r="O75" s="39"/>
      <c r="P75" s="39"/>
      <c r="Q75" s="40"/>
      <c r="R75" s="40"/>
      <c r="S75" s="40"/>
      <c r="T75" s="40"/>
      <c r="U75" s="40"/>
      <c r="V75" s="39"/>
      <c r="W75" s="39"/>
      <c r="X75" s="39"/>
      <c r="Y75" s="39"/>
    </row>
    <row r="76" spans="1:27" ht="46.5" customHeight="1">
      <c r="A76" s="15">
        <v>101001</v>
      </c>
      <c r="B76" s="15" t="s">
        <v>7</v>
      </c>
      <c r="C76" s="15">
        <v>1091</v>
      </c>
      <c r="D76" s="15" t="s">
        <v>25</v>
      </c>
      <c r="E76" s="16">
        <v>2</v>
      </c>
      <c r="F76" s="15">
        <v>4</v>
      </c>
      <c r="G76" s="15"/>
      <c r="H76" s="15"/>
      <c r="I76" s="19" t="s">
        <v>195</v>
      </c>
      <c r="J76" s="15" t="s">
        <v>1</v>
      </c>
      <c r="K76" s="39">
        <v>1565</v>
      </c>
      <c r="L76" s="39"/>
      <c r="M76" s="39">
        <f>K76+L76</f>
        <v>1565</v>
      </c>
      <c r="N76" s="39">
        <v>1565</v>
      </c>
      <c r="O76" s="39">
        <f>N76-M76</f>
        <v>0</v>
      </c>
      <c r="P76" s="39"/>
      <c r="Q76" s="40"/>
      <c r="R76" s="40"/>
      <c r="S76" s="40">
        <f t="shared" si="1"/>
        <v>0</v>
      </c>
      <c r="T76" s="40"/>
      <c r="U76" s="40">
        <f t="shared" si="0"/>
        <v>0</v>
      </c>
      <c r="V76" s="39"/>
      <c r="W76" s="39"/>
      <c r="X76" s="39"/>
      <c r="Y76" s="39"/>
    </row>
    <row r="77" spans="1:27" ht="16.5" customHeight="1">
      <c r="A77" s="15"/>
      <c r="B77" s="15"/>
      <c r="C77" s="15"/>
      <c r="D77" s="15"/>
      <c r="E77" s="16"/>
      <c r="F77" s="15"/>
      <c r="G77" s="15"/>
      <c r="H77" s="15"/>
      <c r="I77" s="19" t="s">
        <v>157</v>
      </c>
      <c r="J77" s="15" t="s">
        <v>5</v>
      </c>
      <c r="K77" s="39"/>
      <c r="L77" s="39"/>
      <c r="M77" s="39"/>
      <c r="N77" s="39"/>
      <c r="O77" s="39"/>
      <c r="P77" s="39"/>
      <c r="Q77" s="40"/>
      <c r="R77" s="40"/>
      <c r="S77" s="40"/>
      <c r="T77" s="40"/>
      <c r="U77" s="40"/>
      <c r="V77" s="39"/>
      <c r="W77" s="39"/>
      <c r="X77" s="39"/>
      <c r="Y77" s="39"/>
    </row>
    <row r="78" spans="1:27" ht="28.5" customHeight="1">
      <c r="A78" s="15">
        <v>101001</v>
      </c>
      <c r="B78" s="15" t="s">
        <v>7</v>
      </c>
      <c r="C78" s="15">
        <v>1091</v>
      </c>
      <c r="D78" s="15" t="s">
        <v>25</v>
      </c>
      <c r="E78" s="16">
        <v>2</v>
      </c>
      <c r="F78" s="15">
        <v>5</v>
      </c>
      <c r="G78" s="15"/>
      <c r="H78" s="15"/>
      <c r="I78" s="19" t="s">
        <v>144</v>
      </c>
      <c r="J78" s="15" t="s">
        <v>1</v>
      </c>
      <c r="K78" s="39">
        <v>313</v>
      </c>
      <c r="L78" s="39"/>
      <c r="M78" s="39">
        <f>K78+L78</f>
        <v>313</v>
      </c>
      <c r="N78" s="39">
        <v>313</v>
      </c>
      <c r="O78" s="39">
        <f>N78-M78</f>
        <v>0</v>
      </c>
      <c r="P78" s="39"/>
      <c r="Q78" s="40"/>
      <c r="R78" s="40"/>
      <c r="S78" s="40">
        <f>R78+Q78</f>
        <v>0</v>
      </c>
      <c r="T78" s="40"/>
      <c r="U78" s="40">
        <f>T78-S78</f>
        <v>0</v>
      </c>
      <c r="V78" s="39"/>
      <c r="W78" s="39"/>
      <c r="X78" s="39"/>
      <c r="Y78" s="39"/>
    </row>
    <row r="79" spans="1:27" ht="14.25" customHeight="1">
      <c r="A79" s="15"/>
      <c r="B79" s="15"/>
      <c r="C79" s="15"/>
      <c r="D79" s="15"/>
      <c r="E79" s="16"/>
      <c r="F79" s="15"/>
      <c r="G79" s="15"/>
      <c r="H79" s="15"/>
      <c r="I79" s="19" t="s">
        <v>156</v>
      </c>
      <c r="J79" s="15" t="s">
        <v>5</v>
      </c>
      <c r="K79" s="39"/>
      <c r="L79" s="39"/>
      <c r="M79" s="39"/>
      <c r="N79" s="39"/>
      <c r="O79" s="39"/>
      <c r="P79" s="39"/>
      <c r="Q79" s="40"/>
      <c r="R79" s="40"/>
      <c r="S79" s="40"/>
      <c r="T79" s="40"/>
      <c r="U79" s="40"/>
      <c r="V79" s="39"/>
      <c r="W79" s="39"/>
      <c r="X79" s="39"/>
      <c r="Y79" s="39"/>
    </row>
    <row r="80" spans="1:27" ht="31.5" customHeight="1">
      <c r="A80" s="15">
        <v>101001</v>
      </c>
      <c r="B80" s="15" t="s">
        <v>7</v>
      </c>
      <c r="C80" s="15">
        <v>1091</v>
      </c>
      <c r="D80" s="15" t="s">
        <v>25</v>
      </c>
      <c r="E80" s="16">
        <v>2</v>
      </c>
      <c r="F80" s="15">
        <v>5</v>
      </c>
      <c r="G80" s="15"/>
      <c r="H80" s="15"/>
      <c r="I80" s="19" t="s">
        <v>145</v>
      </c>
      <c r="J80" s="15" t="s">
        <v>1</v>
      </c>
      <c r="K80" s="39">
        <v>313</v>
      </c>
      <c r="L80" s="39"/>
      <c r="M80" s="39">
        <f>K80+L80</f>
        <v>313</v>
      </c>
      <c r="N80" s="39">
        <v>313</v>
      </c>
      <c r="O80" s="39">
        <f>N80-M80</f>
        <v>0</v>
      </c>
      <c r="P80" s="39"/>
      <c r="Q80" s="40"/>
      <c r="R80" s="40"/>
      <c r="S80" s="40">
        <f>R80+Q80</f>
        <v>0</v>
      </c>
      <c r="T80" s="40"/>
      <c r="U80" s="40">
        <f>T80-S80</f>
        <v>0</v>
      </c>
      <c r="V80" s="39"/>
      <c r="W80" s="39"/>
      <c r="X80" s="39"/>
      <c r="Y80" s="39"/>
    </row>
    <row r="81" spans="1:25" ht="18.75" customHeight="1">
      <c r="A81" s="15"/>
      <c r="B81" s="15"/>
      <c r="C81" s="15"/>
      <c r="D81" s="15"/>
      <c r="E81" s="16"/>
      <c r="F81" s="15"/>
      <c r="G81" s="15"/>
      <c r="H81" s="15"/>
      <c r="I81" s="19" t="s">
        <v>156</v>
      </c>
      <c r="J81" s="15" t="s">
        <v>5</v>
      </c>
      <c r="K81" s="39"/>
      <c r="L81" s="39"/>
      <c r="M81" s="39"/>
      <c r="N81" s="39"/>
      <c r="O81" s="39"/>
      <c r="P81" s="39"/>
      <c r="Q81" s="40"/>
      <c r="R81" s="40"/>
      <c r="S81" s="40"/>
      <c r="T81" s="40"/>
      <c r="U81" s="40"/>
      <c r="V81" s="39"/>
      <c r="W81" s="39"/>
      <c r="X81" s="39"/>
      <c r="Y81" s="39"/>
    </row>
    <row r="82" spans="1:25" ht="45" customHeight="1">
      <c r="A82" s="15">
        <v>101001</v>
      </c>
      <c r="B82" s="15" t="s">
        <v>7</v>
      </c>
      <c r="C82" s="15">
        <v>1091</v>
      </c>
      <c r="D82" s="15" t="s">
        <v>25</v>
      </c>
      <c r="E82" s="16">
        <v>2</v>
      </c>
      <c r="F82" s="15">
        <v>6</v>
      </c>
      <c r="G82" s="15"/>
      <c r="H82" s="15"/>
      <c r="I82" s="19" t="s">
        <v>101</v>
      </c>
      <c r="J82" s="15" t="s">
        <v>1</v>
      </c>
      <c r="K82" s="39">
        <v>3130</v>
      </c>
      <c r="L82" s="39"/>
      <c r="M82" s="39">
        <f>K82+L82</f>
        <v>3130</v>
      </c>
      <c r="N82" s="39">
        <v>3130</v>
      </c>
      <c r="O82" s="39">
        <f>N82-M82</f>
        <v>0</v>
      </c>
      <c r="P82" s="39"/>
      <c r="Q82" s="40"/>
      <c r="R82" s="40"/>
      <c r="S82" s="40">
        <f t="shared" si="1"/>
        <v>0</v>
      </c>
      <c r="T82" s="40"/>
      <c r="U82" s="40">
        <f t="shared" si="0"/>
        <v>0</v>
      </c>
      <c r="V82" s="39"/>
      <c r="W82" s="39"/>
      <c r="X82" s="39"/>
      <c r="Y82" s="39"/>
    </row>
    <row r="83" spans="1:25" ht="21.75" customHeight="1">
      <c r="A83" s="15"/>
      <c r="B83" s="15"/>
      <c r="C83" s="15"/>
      <c r="D83" s="15"/>
      <c r="E83" s="16"/>
      <c r="F83" s="15"/>
      <c r="G83" s="15"/>
      <c r="H83" s="15"/>
      <c r="I83" s="19" t="s">
        <v>159</v>
      </c>
      <c r="J83" s="15" t="s">
        <v>5</v>
      </c>
      <c r="K83" s="39"/>
      <c r="L83" s="39"/>
      <c r="M83" s="39"/>
      <c r="N83" s="39"/>
      <c r="O83" s="39"/>
      <c r="P83" s="39"/>
      <c r="Q83" s="40"/>
      <c r="R83" s="40"/>
      <c r="S83" s="40"/>
      <c r="T83" s="40"/>
      <c r="U83" s="40"/>
      <c r="V83" s="39"/>
      <c r="W83" s="39"/>
      <c r="X83" s="39"/>
      <c r="Y83" s="39"/>
    </row>
    <row r="84" spans="1:25" ht="29.25" customHeight="1">
      <c r="A84" s="15">
        <v>101001</v>
      </c>
      <c r="B84" s="15" t="s">
        <v>7</v>
      </c>
      <c r="C84" s="15">
        <v>1091</v>
      </c>
      <c r="D84" s="15" t="s">
        <v>25</v>
      </c>
      <c r="E84" s="16">
        <v>2</v>
      </c>
      <c r="F84" s="15">
        <v>7</v>
      </c>
      <c r="G84" s="15"/>
      <c r="H84" s="15"/>
      <c r="I84" s="19" t="s">
        <v>158</v>
      </c>
      <c r="J84" s="15" t="s">
        <v>1</v>
      </c>
      <c r="K84" s="39">
        <v>313</v>
      </c>
      <c r="L84" s="39"/>
      <c r="M84" s="39">
        <f>K84+L84</f>
        <v>313</v>
      </c>
      <c r="N84" s="39">
        <v>313</v>
      </c>
      <c r="O84" s="39">
        <f>N84-M84</f>
        <v>0</v>
      </c>
      <c r="P84" s="39"/>
      <c r="Q84" s="40"/>
      <c r="R84" s="40"/>
      <c r="S84" s="40">
        <f t="shared" si="1"/>
        <v>0</v>
      </c>
      <c r="T84" s="40"/>
      <c r="U84" s="40">
        <f t="shared" si="0"/>
        <v>0</v>
      </c>
      <c r="V84" s="39"/>
      <c r="W84" s="39"/>
      <c r="X84" s="39"/>
      <c r="Y84" s="39"/>
    </row>
    <row r="85" spans="1:25" ht="18" customHeight="1">
      <c r="A85" s="15"/>
      <c r="B85" s="15"/>
      <c r="C85" s="15"/>
      <c r="D85" s="15"/>
      <c r="E85" s="16"/>
      <c r="F85" s="15"/>
      <c r="G85" s="15"/>
      <c r="H85" s="15"/>
      <c r="I85" s="19" t="s">
        <v>156</v>
      </c>
      <c r="J85" s="15" t="s">
        <v>5</v>
      </c>
      <c r="K85" s="39"/>
      <c r="L85" s="39"/>
      <c r="M85" s="39"/>
      <c r="N85" s="39"/>
      <c r="O85" s="39"/>
      <c r="P85" s="39"/>
      <c r="Q85" s="40"/>
      <c r="R85" s="40"/>
      <c r="S85" s="40"/>
      <c r="T85" s="40"/>
      <c r="U85" s="40"/>
      <c r="V85" s="39"/>
      <c r="W85" s="39"/>
      <c r="X85" s="39"/>
      <c r="Y85" s="39"/>
    </row>
    <row r="86" spans="1:25" ht="25.5">
      <c r="A86" s="15">
        <v>101001</v>
      </c>
      <c r="B86" s="15" t="s">
        <v>7</v>
      </c>
      <c r="C86" s="15">
        <v>1091</v>
      </c>
      <c r="D86" s="15" t="s">
        <v>25</v>
      </c>
      <c r="E86" s="16">
        <v>2</v>
      </c>
      <c r="F86" s="15">
        <v>8</v>
      </c>
      <c r="G86" s="15"/>
      <c r="H86" s="15"/>
      <c r="I86" s="19" t="s">
        <v>146</v>
      </c>
      <c r="J86" s="15" t="s">
        <v>1</v>
      </c>
      <c r="K86" s="39">
        <v>313</v>
      </c>
      <c r="L86" s="39"/>
      <c r="M86" s="39">
        <f>K86+L86</f>
        <v>313</v>
      </c>
      <c r="N86" s="39">
        <v>313</v>
      </c>
      <c r="O86" s="39">
        <f>N86-M86</f>
        <v>0</v>
      </c>
      <c r="P86" s="39"/>
      <c r="Q86" s="40"/>
      <c r="R86" s="40"/>
      <c r="S86" s="40">
        <f>R86+Q86</f>
        <v>0</v>
      </c>
      <c r="T86" s="40"/>
      <c r="U86" s="40">
        <f>T86-S86</f>
        <v>0</v>
      </c>
      <c r="V86" s="39"/>
      <c r="W86" s="39"/>
      <c r="X86" s="39"/>
      <c r="Y86" s="39"/>
    </row>
    <row r="87" spans="1:25">
      <c r="A87" s="15"/>
      <c r="B87" s="15"/>
      <c r="C87" s="15"/>
      <c r="D87" s="15"/>
      <c r="E87" s="16"/>
      <c r="F87" s="15"/>
      <c r="G87" s="15"/>
      <c r="H87" s="15"/>
      <c r="I87" s="19" t="s">
        <v>156</v>
      </c>
      <c r="J87" s="15" t="s">
        <v>5</v>
      </c>
      <c r="K87" s="39"/>
      <c r="L87" s="39"/>
      <c r="M87" s="39"/>
      <c r="N87" s="39"/>
      <c r="O87" s="39"/>
      <c r="P87" s="39"/>
      <c r="Q87" s="40"/>
      <c r="R87" s="40"/>
      <c r="S87" s="40"/>
      <c r="T87" s="40"/>
      <c r="U87" s="40"/>
      <c r="V87" s="39"/>
      <c r="W87" s="39"/>
      <c r="X87" s="39"/>
      <c r="Y87" s="39"/>
    </row>
    <row r="88" spans="1:25" ht="31.5" customHeight="1">
      <c r="A88" s="15">
        <v>101001</v>
      </c>
      <c r="B88" s="15" t="s">
        <v>7</v>
      </c>
      <c r="C88" s="15">
        <v>1091</v>
      </c>
      <c r="D88" s="15" t="s">
        <v>25</v>
      </c>
      <c r="E88" s="16">
        <v>2</v>
      </c>
      <c r="F88" s="15">
        <v>9</v>
      </c>
      <c r="G88" s="15"/>
      <c r="H88" s="15"/>
      <c r="I88" s="19" t="s">
        <v>147</v>
      </c>
      <c r="J88" s="15" t="s">
        <v>1</v>
      </c>
      <c r="K88" s="39">
        <v>313</v>
      </c>
      <c r="L88" s="39"/>
      <c r="M88" s="39">
        <f>K88+L88</f>
        <v>313</v>
      </c>
      <c r="N88" s="39">
        <v>313</v>
      </c>
      <c r="O88" s="39">
        <f>N88-M88</f>
        <v>0</v>
      </c>
      <c r="P88" s="39"/>
      <c r="Q88" s="40"/>
      <c r="R88" s="40"/>
      <c r="S88" s="40">
        <f>R88+Q88</f>
        <v>0</v>
      </c>
      <c r="T88" s="40"/>
      <c r="U88" s="40">
        <f>T88-S88</f>
        <v>0</v>
      </c>
      <c r="V88" s="39"/>
      <c r="W88" s="39"/>
      <c r="X88" s="39"/>
      <c r="Y88" s="39"/>
    </row>
    <row r="89" spans="1:25" ht="15.75" customHeight="1">
      <c r="A89" s="15"/>
      <c r="B89" s="15"/>
      <c r="C89" s="15"/>
      <c r="D89" s="15"/>
      <c r="E89" s="16"/>
      <c r="F89" s="15"/>
      <c r="G89" s="15"/>
      <c r="H89" s="15"/>
      <c r="I89" s="19" t="s">
        <v>156</v>
      </c>
      <c r="J89" s="15" t="s">
        <v>5</v>
      </c>
      <c r="K89" s="39"/>
      <c r="L89" s="39"/>
      <c r="M89" s="39"/>
      <c r="N89" s="39"/>
      <c r="O89" s="39"/>
      <c r="P89" s="39"/>
      <c r="Q89" s="40"/>
      <c r="R89" s="40"/>
      <c r="S89" s="40"/>
      <c r="T89" s="40"/>
      <c r="U89" s="40"/>
      <c r="V89" s="39"/>
      <c r="W89" s="39"/>
      <c r="X89" s="39"/>
      <c r="Y89" s="39"/>
    </row>
    <row r="90" spans="1:25" ht="28.5" customHeight="1">
      <c r="A90" s="15">
        <v>101001</v>
      </c>
      <c r="B90" s="15" t="s">
        <v>7</v>
      </c>
      <c r="C90" s="15">
        <v>1091</v>
      </c>
      <c r="D90" s="15" t="s">
        <v>25</v>
      </c>
      <c r="E90" s="16">
        <v>2</v>
      </c>
      <c r="F90" s="15">
        <v>10</v>
      </c>
      <c r="G90" s="15"/>
      <c r="H90" s="15"/>
      <c r="I90" s="19" t="s">
        <v>196</v>
      </c>
      <c r="J90" s="15" t="s">
        <v>1</v>
      </c>
      <c r="K90" s="39">
        <v>313</v>
      </c>
      <c r="L90" s="39"/>
      <c r="M90" s="39">
        <f>K90+L90</f>
        <v>313</v>
      </c>
      <c r="N90" s="39">
        <v>313</v>
      </c>
      <c r="O90" s="39">
        <f>N90-M90</f>
        <v>0</v>
      </c>
      <c r="P90" s="39"/>
      <c r="Q90" s="40"/>
      <c r="R90" s="40"/>
      <c r="S90" s="40">
        <f>R90+Q90</f>
        <v>0</v>
      </c>
      <c r="T90" s="40"/>
      <c r="U90" s="40">
        <f>T90-S90</f>
        <v>0</v>
      </c>
      <c r="V90" s="39"/>
      <c r="W90" s="39"/>
      <c r="X90" s="39"/>
      <c r="Y90" s="39"/>
    </row>
    <row r="91" spans="1:25" ht="18" customHeight="1">
      <c r="A91" s="15"/>
      <c r="B91" s="15"/>
      <c r="C91" s="15"/>
      <c r="D91" s="15"/>
      <c r="E91" s="16"/>
      <c r="F91" s="15"/>
      <c r="G91" s="15"/>
      <c r="H91" s="15"/>
      <c r="I91" s="19" t="s">
        <v>156</v>
      </c>
      <c r="J91" s="15" t="s">
        <v>5</v>
      </c>
      <c r="K91" s="39"/>
      <c r="L91" s="39"/>
      <c r="M91" s="39"/>
      <c r="N91" s="39"/>
      <c r="O91" s="39"/>
      <c r="P91" s="39"/>
      <c r="Q91" s="40"/>
      <c r="R91" s="40"/>
      <c r="S91" s="40"/>
      <c r="T91" s="40"/>
      <c r="U91" s="40"/>
      <c r="V91" s="39"/>
      <c r="W91" s="39"/>
      <c r="X91" s="39"/>
      <c r="Y91" s="39"/>
    </row>
    <row r="92" spans="1:25" ht="44.25" customHeight="1">
      <c r="A92" s="15">
        <v>101001</v>
      </c>
      <c r="B92" s="15" t="s">
        <v>7</v>
      </c>
      <c r="C92" s="15">
        <v>1091</v>
      </c>
      <c r="D92" s="15" t="s">
        <v>25</v>
      </c>
      <c r="E92" s="16">
        <v>2</v>
      </c>
      <c r="F92" s="15">
        <v>11</v>
      </c>
      <c r="G92" s="15"/>
      <c r="H92" s="15"/>
      <c r="I92" s="19" t="s">
        <v>148</v>
      </c>
      <c r="J92" s="15" t="s">
        <v>1</v>
      </c>
      <c r="K92" s="39">
        <v>522</v>
      </c>
      <c r="L92" s="39"/>
      <c r="M92" s="39">
        <f>K92+L92</f>
        <v>522</v>
      </c>
      <c r="N92" s="39">
        <v>522</v>
      </c>
      <c r="O92" s="39">
        <f>N92-M92</f>
        <v>0</v>
      </c>
      <c r="P92" s="39"/>
      <c r="Q92" s="40"/>
      <c r="R92" s="40"/>
      <c r="S92" s="40">
        <f t="shared" si="1"/>
        <v>0</v>
      </c>
      <c r="T92" s="40"/>
      <c r="U92" s="40">
        <f t="shared" si="0"/>
        <v>0</v>
      </c>
      <c r="V92" s="39"/>
      <c r="W92" s="39"/>
      <c r="X92" s="39"/>
      <c r="Y92" s="39"/>
    </row>
    <row r="93" spans="1:25" ht="27.75" customHeight="1">
      <c r="A93" s="15"/>
      <c r="B93" s="15"/>
      <c r="C93" s="15"/>
      <c r="D93" s="15"/>
      <c r="E93" s="16"/>
      <c r="F93" s="15"/>
      <c r="G93" s="15"/>
      <c r="H93" s="15"/>
      <c r="I93" s="19" t="s">
        <v>160</v>
      </c>
      <c r="J93" s="15" t="s">
        <v>5</v>
      </c>
      <c r="K93" s="39"/>
      <c r="L93" s="39"/>
      <c r="M93" s="39"/>
      <c r="N93" s="39"/>
      <c r="O93" s="39"/>
      <c r="P93" s="39"/>
      <c r="Q93" s="40"/>
      <c r="R93" s="40"/>
      <c r="S93" s="40"/>
      <c r="T93" s="40"/>
      <c r="U93" s="40"/>
      <c r="V93" s="39"/>
      <c r="W93" s="39"/>
      <c r="X93" s="39"/>
      <c r="Y93" s="39"/>
    </row>
    <row r="94" spans="1:25" ht="16.5" customHeight="1">
      <c r="A94" s="15">
        <v>101001</v>
      </c>
      <c r="B94" s="15" t="s">
        <v>7</v>
      </c>
      <c r="C94" s="15">
        <v>1091</v>
      </c>
      <c r="D94" s="15" t="s">
        <v>25</v>
      </c>
      <c r="E94" s="16">
        <v>2</v>
      </c>
      <c r="F94" s="15">
        <v>12</v>
      </c>
      <c r="G94" s="15"/>
      <c r="H94" s="15"/>
      <c r="I94" s="19" t="s">
        <v>149</v>
      </c>
      <c r="J94" s="15" t="s">
        <v>1</v>
      </c>
      <c r="K94" s="39">
        <v>96</v>
      </c>
      <c r="L94" s="39"/>
      <c r="M94" s="39">
        <f>K94+L94</f>
        <v>96</v>
      </c>
      <c r="N94" s="39">
        <v>96</v>
      </c>
      <c r="O94" s="39">
        <f>N94-M94</f>
        <v>0</v>
      </c>
      <c r="P94" s="39"/>
      <c r="Q94" s="40"/>
      <c r="R94" s="40"/>
      <c r="S94" s="40">
        <f>R94+Q94</f>
        <v>0</v>
      </c>
      <c r="T94" s="40"/>
      <c r="U94" s="40">
        <f>T94-S94</f>
        <v>0</v>
      </c>
      <c r="V94" s="39"/>
      <c r="W94" s="39"/>
      <c r="X94" s="39"/>
      <c r="Y94" s="39"/>
    </row>
    <row r="95" spans="1:25" ht="17.25" customHeight="1">
      <c r="A95" s="15"/>
      <c r="B95" s="15"/>
      <c r="C95" s="15"/>
      <c r="D95" s="15"/>
      <c r="E95" s="16"/>
      <c r="F95" s="15"/>
      <c r="G95" s="15"/>
      <c r="H95" s="15"/>
      <c r="I95" s="19" t="s">
        <v>161</v>
      </c>
      <c r="J95" s="15" t="s">
        <v>5</v>
      </c>
      <c r="K95" s="39"/>
      <c r="L95" s="39"/>
      <c r="M95" s="39"/>
      <c r="N95" s="39"/>
      <c r="O95" s="39"/>
      <c r="P95" s="39"/>
      <c r="Q95" s="40"/>
      <c r="R95" s="40"/>
      <c r="S95" s="40"/>
      <c r="T95" s="40"/>
      <c r="U95" s="40"/>
      <c r="V95" s="39"/>
      <c r="W95" s="39"/>
      <c r="X95" s="39"/>
      <c r="Y95" s="39"/>
    </row>
    <row r="96" spans="1:25" ht="42" customHeight="1">
      <c r="A96" s="15">
        <v>101001</v>
      </c>
      <c r="B96" s="15" t="s">
        <v>7</v>
      </c>
      <c r="C96" s="15">
        <v>1091</v>
      </c>
      <c r="D96" s="15" t="s">
        <v>25</v>
      </c>
      <c r="E96" s="16">
        <v>2</v>
      </c>
      <c r="F96" s="15">
        <v>13</v>
      </c>
      <c r="G96" s="15"/>
      <c r="H96" s="15"/>
      <c r="I96" s="19" t="s">
        <v>150</v>
      </c>
      <c r="J96" s="15" t="s">
        <v>1</v>
      </c>
      <c r="K96" s="39">
        <v>313</v>
      </c>
      <c r="L96" s="39"/>
      <c r="M96" s="39">
        <f>K96+L96</f>
        <v>313</v>
      </c>
      <c r="N96" s="39">
        <v>313</v>
      </c>
      <c r="O96" s="39">
        <f>N96-M96</f>
        <v>0</v>
      </c>
      <c r="P96" s="39"/>
      <c r="Q96" s="40"/>
      <c r="R96" s="40"/>
      <c r="S96" s="40">
        <f>R96+Q96</f>
        <v>0</v>
      </c>
      <c r="T96" s="40"/>
      <c r="U96" s="40">
        <f>T96-S96</f>
        <v>0</v>
      </c>
      <c r="V96" s="39"/>
      <c r="W96" s="39"/>
      <c r="X96" s="39"/>
      <c r="Y96" s="39"/>
    </row>
    <row r="97" spans="1:25" ht="16.5" customHeight="1">
      <c r="A97" s="15"/>
      <c r="B97" s="15"/>
      <c r="C97" s="15"/>
      <c r="D97" s="15"/>
      <c r="E97" s="16"/>
      <c r="F97" s="15"/>
      <c r="G97" s="15"/>
      <c r="H97" s="15"/>
      <c r="I97" s="19" t="s">
        <v>156</v>
      </c>
      <c r="J97" s="15" t="s">
        <v>5</v>
      </c>
      <c r="K97" s="39"/>
      <c r="L97" s="39"/>
      <c r="M97" s="39"/>
      <c r="N97" s="39"/>
      <c r="O97" s="39"/>
      <c r="P97" s="39"/>
      <c r="Q97" s="40"/>
      <c r="R97" s="40"/>
      <c r="S97" s="40"/>
      <c r="T97" s="40"/>
      <c r="U97" s="40"/>
      <c r="V97" s="39"/>
      <c r="W97" s="39"/>
      <c r="X97" s="39"/>
      <c r="Y97" s="39"/>
    </row>
    <row r="98" spans="1:25" ht="30" customHeight="1">
      <c r="A98" s="15">
        <v>101001</v>
      </c>
      <c r="B98" s="15" t="s">
        <v>7</v>
      </c>
      <c r="C98" s="15">
        <v>1091</v>
      </c>
      <c r="D98" s="15" t="s">
        <v>25</v>
      </c>
      <c r="E98" s="16">
        <v>2</v>
      </c>
      <c r="F98" s="15">
        <v>14</v>
      </c>
      <c r="G98" s="15"/>
      <c r="H98" s="15"/>
      <c r="I98" s="19" t="s">
        <v>162</v>
      </c>
      <c r="J98" s="15" t="s">
        <v>1</v>
      </c>
      <c r="K98" s="39">
        <v>52</v>
      </c>
      <c r="L98" s="39"/>
      <c r="M98" s="39">
        <f>K98+L98</f>
        <v>52</v>
      </c>
      <c r="N98" s="39">
        <v>52</v>
      </c>
      <c r="O98" s="39">
        <f>N98-M98</f>
        <v>0</v>
      </c>
      <c r="P98" s="39"/>
      <c r="Q98" s="40"/>
      <c r="R98" s="40"/>
      <c r="S98" s="40">
        <f>R98+Q98</f>
        <v>0</v>
      </c>
      <c r="T98" s="40"/>
      <c r="U98" s="40">
        <f>T98-S98</f>
        <v>0</v>
      </c>
      <c r="V98" s="39"/>
      <c r="W98" s="39"/>
      <c r="X98" s="39"/>
      <c r="Y98" s="39"/>
    </row>
    <row r="99" spans="1:25" ht="19.5" customHeight="1">
      <c r="A99" s="15"/>
      <c r="B99" s="15"/>
      <c r="C99" s="15"/>
      <c r="D99" s="15"/>
      <c r="E99" s="16"/>
      <c r="F99" s="15"/>
      <c r="G99" s="15"/>
      <c r="H99" s="15"/>
      <c r="I99" s="19" t="s">
        <v>163</v>
      </c>
      <c r="J99" s="15" t="s">
        <v>5</v>
      </c>
      <c r="K99" s="39"/>
      <c r="L99" s="39"/>
      <c r="M99" s="39"/>
      <c r="N99" s="39"/>
      <c r="O99" s="39"/>
      <c r="P99" s="39"/>
      <c r="Q99" s="40"/>
      <c r="R99" s="40"/>
      <c r="S99" s="40"/>
      <c r="T99" s="40"/>
      <c r="U99" s="40"/>
      <c r="V99" s="39"/>
      <c r="W99" s="39"/>
      <c r="X99" s="39"/>
      <c r="Y99" s="39"/>
    </row>
    <row r="100" spans="1:25" ht="42" customHeight="1">
      <c r="A100" s="15">
        <v>101001</v>
      </c>
      <c r="B100" s="15" t="s">
        <v>7</v>
      </c>
      <c r="C100" s="15">
        <v>1091</v>
      </c>
      <c r="D100" s="15" t="s">
        <v>25</v>
      </c>
      <c r="E100" s="16">
        <v>2</v>
      </c>
      <c r="F100" s="15">
        <v>15</v>
      </c>
      <c r="G100" s="15"/>
      <c r="H100" s="15"/>
      <c r="I100" s="19" t="s">
        <v>151</v>
      </c>
      <c r="J100" s="15" t="s">
        <v>1</v>
      </c>
      <c r="K100" s="39">
        <v>261</v>
      </c>
      <c r="L100" s="39"/>
      <c r="M100" s="39">
        <f>K100+L100</f>
        <v>261</v>
      </c>
      <c r="N100" s="39">
        <v>261</v>
      </c>
      <c r="O100" s="39">
        <f>N100-M100</f>
        <v>0</v>
      </c>
      <c r="P100" s="39"/>
      <c r="Q100" s="40"/>
      <c r="R100" s="40"/>
      <c r="S100" s="40">
        <f t="shared" si="1"/>
        <v>0</v>
      </c>
      <c r="T100" s="40"/>
      <c r="U100" s="40">
        <f t="shared" si="0"/>
        <v>0</v>
      </c>
      <c r="V100" s="39"/>
      <c r="W100" s="39"/>
      <c r="X100" s="39"/>
      <c r="Y100" s="39"/>
    </row>
    <row r="101" spans="1:25" ht="17.25" customHeight="1">
      <c r="A101" s="15"/>
      <c r="B101" s="15"/>
      <c r="C101" s="15"/>
      <c r="D101" s="15"/>
      <c r="E101" s="16"/>
      <c r="F101" s="15"/>
      <c r="G101" s="15"/>
      <c r="H101" s="15"/>
      <c r="I101" s="19" t="s">
        <v>164</v>
      </c>
      <c r="J101" s="15" t="s">
        <v>5</v>
      </c>
      <c r="K101" s="39"/>
      <c r="L101" s="39"/>
      <c r="M101" s="39"/>
      <c r="N101" s="39"/>
      <c r="O101" s="39"/>
      <c r="P101" s="39"/>
      <c r="Q101" s="40"/>
      <c r="R101" s="40"/>
      <c r="S101" s="40"/>
      <c r="T101" s="40"/>
      <c r="U101" s="40"/>
      <c r="V101" s="39"/>
      <c r="W101" s="39"/>
      <c r="X101" s="39"/>
      <c r="Y101" s="39"/>
    </row>
    <row r="102" spans="1:25" ht="30" customHeight="1">
      <c r="A102" s="15">
        <v>101001</v>
      </c>
      <c r="B102" s="15" t="s">
        <v>7</v>
      </c>
      <c r="C102" s="15">
        <v>1091</v>
      </c>
      <c r="D102" s="15" t="s">
        <v>25</v>
      </c>
      <c r="E102" s="16">
        <v>2</v>
      </c>
      <c r="F102" s="15">
        <v>16</v>
      </c>
      <c r="G102" s="15"/>
      <c r="H102" s="15"/>
      <c r="I102" s="19" t="s">
        <v>152</v>
      </c>
      <c r="J102" s="15" t="s">
        <v>1</v>
      </c>
      <c r="K102" s="39">
        <v>4695</v>
      </c>
      <c r="L102" s="39"/>
      <c r="M102" s="39">
        <f>K102+L102</f>
        <v>4695</v>
      </c>
      <c r="N102" s="39">
        <v>4695</v>
      </c>
      <c r="O102" s="39">
        <f>N102-M102</f>
        <v>0</v>
      </c>
      <c r="P102" s="39"/>
      <c r="Q102" s="40"/>
      <c r="R102" s="40"/>
      <c r="S102" s="40">
        <f t="shared" si="1"/>
        <v>0</v>
      </c>
      <c r="T102" s="40"/>
      <c r="U102" s="40">
        <f t="shared" si="0"/>
        <v>0</v>
      </c>
      <c r="V102" s="39"/>
      <c r="W102" s="39"/>
      <c r="X102" s="39"/>
      <c r="Y102" s="39"/>
    </row>
    <row r="103" spans="1:25" ht="15.75" customHeight="1">
      <c r="A103" s="15"/>
      <c r="B103" s="15"/>
      <c r="C103" s="15"/>
      <c r="D103" s="15"/>
      <c r="E103" s="16"/>
      <c r="F103" s="15"/>
      <c r="G103" s="15"/>
      <c r="H103" s="15"/>
      <c r="I103" s="19" t="s">
        <v>165</v>
      </c>
      <c r="J103" s="15" t="s">
        <v>5</v>
      </c>
      <c r="K103" s="39"/>
      <c r="L103" s="39"/>
      <c r="M103" s="39"/>
      <c r="N103" s="39"/>
      <c r="O103" s="39"/>
      <c r="P103" s="39"/>
      <c r="Q103" s="40"/>
      <c r="R103" s="40"/>
      <c r="S103" s="40"/>
      <c r="T103" s="40"/>
      <c r="U103" s="40"/>
      <c r="V103" s="39"/>
      <c r="W103" s="39"/>
      <c r="X103" s="39"/>
      <c r="Y103" s="39"/>
    </row>
    <row r="104" spans="1:25" ht="30" customHeight="1">
      <c r="A104" s="15">
        <v>101001</v>
      </c>
      <c r="B104" s="15" t="s">
        <v>7</v>
      </c>
      <c r="C104" s="15">
        <v>1091</v>
      </c>
      <c r="D104" s="15" t="s">
        <v>25</v>
      </c>
      <c r="E104" s="16">
        <v>2</v>
      </c>
      <c r="F104" s="15">
        <v>17</v>
      </c>
      <c r="G104" s="15"/>
      <c r="H104" s="15"/>
      <c r="I104" s="19" t="s">
        <v>166</v>
      </c>
      <c r="J104" s="15" t="s">
        <v>1</v>
      </c>
      <c r="K104" s="39">
        <v>288</v>
      </c>
      <c r="L104" s="39"/>
      <c r="M104" s="39">
        <f>K104+L104</f>
        <v>288</v>
      </c>
      <c r="N104" s="39">
        <v>288</v>
      </c>
      <c r="O104" s="39">
        <f>N104-M104</f>
        <v>0</v>
      </c>
      <c r="P104" s="39"/>
      <c r="Q104" s="40"/>
      <c r="R104" s="40"/>
      <c r="S104" s="40">
        <f>R104+Q104</f>
        <v>0</v>
      </c>
      <c r="T104" s="40"/>
      <c r="U104" s="40">
        <f>T104-S104</f>
        <v>0</v>
      </c>
      <c r="V104" s="39"/>
      <c r="W104" s="39"/>
      <c r="X104" s="39"/>
      <c r="Y104" s="39"/>
    </row>
    <row r="105" spans="1:25" ht="17.25" customHeight="1">
      <c r="A105" s="15"/>
      <c r="B105" s="15"/>
      <c r="C105" s="15"/>
      <c r="D105" s="15"/>
      <c r="E105" s="16"/>
      <c r="F105" s="15"/>
      <c r="G105" s="15"/>
      <c r="H105" s="15"/>
      <c r="I105" s="19" t="s">
        <v>198</v>
      </c>
      <c r="J105" s="15" t="s">
        <v>5</v>
      </c>
      <c r="K105" s="39"/>
      <c r="L105" s="39"/>
      <c r="M105" s="39"/>
      <c r="N105" s="39"/>
      <c r="O105" s="39"/>
      <c r="P105" s="39"/>
      <c r="Q105" s="40"/>
      <c r="R105" s="40"/>
      <c r="S105" s="40"/>
      <c r="T105" s="40"/>
      <c r="U105" s="40"/>
      <c r="V105" s="39"/>
      <c r="W105" s="39"/>
      <c r="X105" s="39"/>
      <c r="Y105" s="39"/>
    </row>
    <row r="106" spans="1:25" ht="17.25" customHeight="1">
      <c r="A106" s="15">
        <v>101001</v>
      </c>
      <c r="B106" s="15" t="s">
        <v>7</v>
      </c>
      <c r="C106" s="15">
        <v>1091</v>
      </c>
      <c r="D106" s="15" t="s">
        <v>25</v>
      </c>
      <c r="E106" s="16">
        <v>2</v>
      </c>
      <c r="F106" s="15">
        <v>18</v>
      </c>
      <c r="G106" s="15"/>
      <c r="H106" s="15"/>
      <c r="I106" s="19" t="s">
        <v>197</v>
      </c>
      <c r="J106" s="15" t="s">
        <v>1</v>
      </c>
      <c r="K106" s="39">
        <v>3</v>
      </c>
      <c r="L106" s="39"/>
      <c r="M106" s="39">
        <f>K106+L106</f>
        <v>3</v>
      </c>
      <c r="N106" s="39">
        <v>1</v>
      </c>
      <c r="O106" s="39">
        <f>N106-M106</f>
        <v>-2</v>
      </c>
      <c r="P106" s="39"/>
      <c r="Q106" s="40"/>
      <c r="R106" s="40"/>
      <c r="S106" s="40">
        <f t="shared" si="1"/>
        <v>0</v>
      </c>
      <c r="T106" s="40"/>
      <c r="U106" s="40">
        <f t="shared" si="0"/>
        <v>0</v>
      </c>
      <c r="V106" s="39"/>
      <c r="W106" s="39"/>
      <c r="X106" s="39"/>
      <c r="Y106" s="39"/>
    </row>
    <row r="107" spans="1:25" ht="27.75" customHeight="1">
      <c r="A107" s="15">
        <v>101001</v>
      </c>
      <c r="B107" s="15" t="s">
        <v>7</v>
      </c>
      <c r="C107" s="15">
        <v>1091</v>
      </c>
      <c r="D107" s="15" t="s">
        <v>25</v>
      </c>
      <c r="E107" s="16">
        <v>2</v>
      </c>
      <c r="F107" s="15">
        <v>19</v>
      </c>
      <c r="G107" s="15"/>
      <c r="H107" s="15"/>
      <c r="I107" s="19" t="s">
        <v>199</v>
      </c>
      <c r="J107" s="15" t="s">
        <v>1</v>
      </c>
      <c r="K107" s="39">
        <v>4</v>
      </c>
      <c r="L107" s="39"/>
      <c r="M107" s="39">
        <f>K107+L107</f>
        <v>4</v>
      </c>
      <c r="N107" s="39">
        <v>3</v>
      </c>
      <c r="O107" s="39">
        <f>N107-M107</f>
        <v>-1</v>
      </c>
      <c r="P107" s="39"/>
      <c r="Q107" s="40"/>
      <c r="R107" s="40"/>
      <c r="S107" s="40">
        <f>R107+Q107</f>
        <v>0</v>
      </c>
      <c r="T107" s="40"/>
      <c r="U107" s="40">
        <f>T107-S107</f>
        <v>0</v>
      </c>
      <c r="V107" s="39"/>
      <c r="W107" s="39"/>
      <c r="X107" s="39"/>
      <c r="Y107" s="39"/>
    </row>
    <row r="108" spans="1:25" ht="43.5" customHeight="1">
      <c r="A108" s="15">
        <v>101001</v>
      </c>
      <c r="B108" s="15" t="s">
        <v>7</v>
      </c>
      <c r="C108" s="15">
        <v>1091</v>
      </c>
      <c r="D108" s="15" t="s">
        <v>25</v>
      </c>
      <c r="E108" s="16">
        <v>2</v>
      </c>
      <c r="F108" s="15">
        <v>20</v>
      </c>
      <c r="G108" s="15"/>
      <c r="H108" s="15"/>
      <c r="I108" s="19" t="s">
        <v>153</v>
      </c>
      <c r="J108" s="15" t="s">
        <v>1</v>
      </c>
      <c r="K108" s="39">
        <v>20</v>
      </c>
      <c r="L108" s="39"/>
      <c r="M108" s="39">
        <f>K108+L108</f>
        <v>20</v>
      </c>
      <c r="N108" s="39">
        <v>20</v>
      </c>
      <c r="O108" s="39">
        <f>N108-M108</f>
        <v>0</v>
      </c>
      <c r="P108" s="39"/>
      <c r="Q108" s="40"/>
      <c r="R108" s="40"/>
      <c r="S108" s="40">
        <f>R108+Q108</f>
        <v>0</v>
      </c>
      <c r="T108" s="40"/>
      <c r="U108" s="40">
        <f>T108-S108</f>
        <v>0</v>
      </c>
      <c r="V108" s="39"/>
      <c r="W108" s="39"/>
      <c r="X108" s="39"/>
      <c r="Y108" s="39"/>
    </row>
    <row r="109" spans="1:25" ht="15.75" customHeight="1">
      <c r="A109" s="15"/>
      <c r="B109" s="15"/>
      <c r="C109" s="15"/>
      <c r="D109" s="15"/>
      <c r="E109" s="16"/>
      <c r="F109" s="15"/>
      <c r="G109" s="15"/>
      <c r="H109" s="15"/>
      <c r="I109" s="19" t="s">
        <v>167</v>
      </c>
      <c r="J109" s="15" t="s">
        <v>5</v>
      </c>
      <c r="K109" s="39"/>
      <c r="L109" s="39"/>
      <c r="M109" s="39"/>
      <c r="N109" s="39"/>
      <c r="O109" s="39"/>
      <c r="P109" s="39"/>
      <c r="Q109" s="40"/>
      <c r="R109" s="40"/>
      <c r="S109" s="40"/>
      <c r="T109" s="40"/>
      <c r="U109" s="40"/>
      <c r="V109" s="39"/>
      <c r="W109" s="39"/>
      <c r="X109" s="39"/>
      <c r="Y109" s="39"/>
    </row>
    <row r="110" spans="1:25" ht="43.5" customHeight="1">
      <c r="A110" s="15">
        <v>101001</v>
      </c>
      <c r="B110" s="15" t="s">
        <v>7</v>
      </c>
      <c r="C110" s="15">
        <v>1091</v>
      </c>
      <c r="D110" s="15" t="s">
        <v>25</v>
      </c>
      <c r="E110" s="16">
        <v>2</v>
      </c>
      <c r="F110" s="15">
        <v>21</v>
      </c>
      <c r="G110" s="15"/>
      <c r="H110" s="15"/>
      <c r="I110" s="19" t="s">
        <v>200</v>
      </c>
      <c r="J110" s="15" t="s">
        <v>1</v>
      </c>
      <c r="K110" s="39">
        <v>400</v>
      </c>
      <c r="L110" s="39"/>
      <c r="M110" s="39">
        <f>K110+L110</f>
        <v>400</v>
      </c>
      <c r="N110" s="39">
        <v>400</v>
      </c>
      <c r="O110" s="39">
        <f>N110-M110</f>
        <v>0</v>
      </c>
      <c r="P110" s="39"/>
      <c r="Q110" s="40"/>
      <c r="R110" s="40"/>
      <c r="S110" s="40">
        <f t="shared" si="1"/>
        <v>0</v>
      </c>
      <c r="T110" s="40"/>
      <c r="U110" s="40">
        <f t="shared" si="0"/>
        <v>0</v>
      </c>
      <c r="V110" s="39"/>
      <c r="W110" s="39"/>
      <c r="X110" s="39"/>
      <c r="Y110" s="39"/>
    </row>
    <row r="111" spans="1:25" ht="17.25" customHeight="1">
      <c r="A111" s="15"/>
      <c r="B111" s="15"/>
      <c r="C111" s="15"/>
      <c r="D111" s="15"/>
      <c r="E111" s="16"/>
      <c r="F111" s="15"/>
      <c r="G111" s="15"/>
      <c r="H111" s="15"/>
      <c r="I111" s="19" t="s">
        <v>168</v>
      </c>
      <c r="J111" s="15" t="s">
        <v>5</v>
      </c>
      <c r="K111" s="39"/>
      <c r="L111" s="39"/>
      <c r="M111" s="39"/>
      <c r="N111" s="39"/>
      <c r="O111" s="39"/>
      <c r="P111" s="39"/>
      <c r="Q111" s="40"/>
      <c r="R111" s="40"/>
      <c r="S111" s="40"/>
      <c r="T111" s="40"/>
      <c r="U111" s="40"/>
      <c r="V111" s="39"/>
      <c r="W111" s="39"/>
      <c r="X111" s="39"/>
      <c r="Y111" s="39"/>
    </row>
    <row r="112" spans="1:25" ht="43.5" customHeight="1">
      <c r="A112" s="15">
        <v>101001</v>
      </c>
      <c r="B112" s="15" t="s">
        <v>7</v>
      </c>
      <c r="C112" s="15">
        <v>1091</v>
      </c>
      <c r="D112" s="15" t="s">
        <v>25</v>
      </c>
      <c r="E112" s="16">
        <v>2</v>
      </c>
      <c r="F112" s="15">
        <v>23</v>
      </c>
      <c r="G112" s="15"/>
      <c r="H112" s="15"/>
      <c r="I112" s="19" t="s">
        <v>154</v>
      </c>
      <c r="J112" s="15" t="s">
        <v>1</v>
      </c>
      <c r="K112" s="39">
        <v>144</v>
      </c>
      <c r="L112" s="39"/>
      <c r="M112" s="39">
        <f>K112+L112</f>
        <v>144</v>
      </c>
      <c r="N112" s="39">
        <v>144</v>
      </c>
      <c r="O112" s="39">
        <f>N112-M112</f>
        <v>0</v>
      </c>
      <c r="P112" s="39"/>
      <c r="Q112" s="40"/>
      <c r="R112" s="40"/>
      <c r="S112" s="40">
        <f>R112+Q112</f>
        <v>0</v>
      </c>
      <c r="T112" s="40"/>
      <c r="U112" s="40">
        <f>T112-S112</f>
        <v>0</v>
      </c>
      <c r="V112" s="39"/>
      <c r="W112" s="39"/>
      <c r="X112" s="39"/>
      <c r="Y112" s="39"/>
    </row>
    <row r="113" spans="1:25" ht="17.25" customHeight="1">
      <c r="A113" s="15"/>
      <c r="B113" s="15"/>
      <c r="C113" s="15"/>
      <c r="D113" s="15"/>
      <c r="E113" s="16"/>
      <c r="F113" s="15"/>
      <c r="G113" s="15"/>
      <c r="H113" s="15"/>
      <c r="I113" s="19" t="s">
        <v>169</v>
      </c>
      <c r="J113" s="15" t="s">
        <v>5</v>
      </c>
      <c r="K113" s="39"/>
      <c r="L113" s="39"/>
      <c r="M113" s="39"/>
      <c r="N113" s="39"/>
      <c r="O113" s="39"/>
      <c r="P113" s="39"/>
      <c r="Q113" s="40"/>
      <c r="R113" s="40"/>
      <c r="S113" s="40"/>
      <c r="T113" s="40"/>
      <c r="U113" s="40"/>
      <c r="V113" s="39"/>
      <c r="W113" s="39"/>
      <c r="X113" s="39"/>
      <c r="Y113" s="39"/>
    </row>
    <row r="114" spans="1:25" ht="43.5" customHeight="1">
      <c r="A114" s="15">
        <v>101001</v>
      </c>
      <c r="B114" s="15" t="s">
        <v>7</v>
      </c>
      <c r="C114" s="15">
        <v>1091</v>
      </c>
      <c r="D114" s="15" t="s">
        <v>25</v>
      </c>
      <c r="E114" s="16">
        <v>2</v>
      </c>
      <c r="F114" s="15">
        <v>24</v>
      </c>
      <c r="G114" s="15"/>
      <c r="H114" s="15"/>
      <c r="I114" s="19" t="s">
        <v>201</v>
      </c>
      <c r="J114" s="15" t="s">
        <v>1</v>
      </c>
      <c r="K114" s="39">
        <v>96</v>
      </c>
      <c r="L114" s="39"/>
      <c r="M114" s="39">
        <f>K114+L114</f>
        <v>96</v>
      </c>
      <c r="N114" s="39">
        <v>96</v>
      </c>
      <c r="O114" s="39">
        <f>N114-M114</f>
        <v>0</v>
      </c>
      <c r="P114" s="39"/>
      <c r="Q114" s="40"/>
      <c r="R114" s="40"/>
      <c r="S114" s="40">
        <f>R114+Q114</f>
        <v>0</v>
      </c>
      <c r="T114" s="40"/>
      <c r="U114" s="40">
        <f>T114-S114</f>
        <v>0</v>
      </c>
      <c r="V114" s="39"/>
      <c r="W114" s="39"/>
      <c r="X114" s="39"/>
      <c r="Y114" s="39"/>
    </row>
    <row r="115" spans="1:25" ht="21" customHeight="1">
      <c r="A115" s="15"/>
      <c r="B115" s="15"/>
      <c r="C115" s="15"/>
      <c r="D115" s="15"/>
      <c r="E115" s="16"/>
      <c r="F115" s="15"/>
      <c r="G115" s="15"/>
      <c r="H115" s="15"/>
      <c r="I115" s="19" t="s">
        <v>170</v>
      </c>
      <c r="J115" s="15" t="s">
        <v>5</v>
      </c>
      <c r="K115" s="39"/>
      <c r="L115" s="39"/>
      <c r="M115" s="39"/>
      <c r="N115" s="39"/>
      <c r="O115" s="39"/>
      <c r="P115" s="39"/>
      <c r="Q115" s="40"/>
      <c r="R115" s="40"/>
      <c r="S115" s="40"/>
      <c r="T115" s="40"/>
      <c r="U115" s="40"/>
      <c r="V115" s="39"/>
      <c r="W115" s="39"/>
      <c r="X115" s="39"/>
      <c r="Y115" s="39"/>
    </row>
    <row r="116" spans="1:25" ht="51.75" customHeight="1">
      <c r="A116" s="15">
        <v>101001</v>
      </c>
      <c r="B116" s="15" t="s">
        <v>6</v>
      </c>
      <c r="C116" s="15">
        <v>1015</v>
      </c>
      <c r="D116" s="15"/>
      <c r="E116" s="16"/>
      <c r="F116" s="15"/>
      <c r="G116" s="15"/>
      <c r="H116" s="17" t="s">
        <v>106</v>
      </c>
      <c r="I116" s="15"/>
      <c r="J116" s="15"/>
      <c r="K116" s="39"/>
      <c r="L116" s="39"/>
      <c r="M116" s="39"/>
      <c r="N116" s="39"/>
      <c r="O116" s="39"/>
      <c r="P116" s="39"/>
      <c r="Q116" s="40">
        <v>32688</v>
      </c>
      <c r="R116" s="40">
        <v>-7000</v>
      </c>
      <c r="S116" s="40">
        <f>R116+Q116</f>
        <v>25688</v>
      </c>
      <c r="T116" s="40">
        <v>25657</v>
      </c>
      <c r="U116" s="40">
        <f>T116-S116</f>
        <v>-31</v>
      </c>
      <c r="V116" s="44" t="s">
        <v>212</v>
      </c>
      <c r="W116" s="41" t="s">
        <v>89</v>
      </c>
      <c r="X116" s="41" t="s">
        <v>90</v>
      </c>
      <c r="Y116" s="39"/>
    </row>
    <row r="117" spans="1:25" ht="58.5" customHeight="1">
      <c r="A117" s="15">
        <v>101001</v>
      </c>
      <c r="B117" s="15" t="s">
        <v>6</v>
      </c>
      <c r="C117" s="15">
        <v>1015</v>
      </c>
      <c r="D117" s="15" t="s">
        <v>26</v>
      </c>
      <c r="E117" s="16">
        <v>3</v>
      </c>
      <c r="F117" s="15"/>
      <c r="G117" s="15"/>
      <c r="H117" s="19" t="s">
        <v>202</v>
      </c>
      <c r="I117" s="15"/>
      <c r="J117" s="15"/>
      <c r="K117" s="39"/>
      <c r="L117" s="39"/>
      <c r="M117" s="39"/>
      <c r="N117" s="39"/>
      <c r="O117" s="39"/>
      <c r="P117" s="39"/>
      <c r="Q117" s="40"/>
      <c r="R117" s="40"/>
      <c r="S117" s="40"/>
      <c r="T117" s="40"/>
      <c r="U117" s="40"/>
      <c r="V117" s="44"/>
      <c r="W117" s="39"/>
      <c r="X117" s="39"/>
      <c r="Y117" s="39"/>
    </row>
    <row r="118" spans="1:25" ht="32.25" customHeight="1">
      <c r="A118" s="15">
        <v>101001</v>
      </c>
      <c r="B118" s="15" t="s">
        <v>6</v>
      </c>
      <c r="C118" s="15">
        <v>1015</v>
      </c>
      <c r="D118" s="15" t="s">
        <v>26</v>
      </c>
      <c r="E118" s="16">
        <v>3</v>
      </c>
      <c r="F118" s="15">
        <v>1</v>
      </c>
      <c r="G118" s="15"/>
      <c r="H118" s="15"/>
      <c r="I118" s="19" t="s">
        <v>203</v>
      </c>
      <c r="J118" s="15" t="s">
        <v>1</v>
      </c>
      <c r="K118" s="39">
        <v>454</v>
      </c>
      <c r="L118" s="39"/>
      <c r="M118" s="39">
        <f>L118+K118</f>
        <v>454</v>
      </c>
      <c r="N118" s="39">
        <f>269+90</f>
        <v>359</v>
      </c>
      <c r="O118" s="39">
        <f>N118-M118</f>
        <v>-95</v>
      </c>
      <c r="P118" s="44"/>
      <c r="Q118" s="40"/>
      <c r="R118" s="40"/>
      <c r="S118" s="40"/>
      <c r="T118" s="40"/>
      <c r="U118" s="40">
        <f>T118-S118</f>
        <v>0</v>
      </c>
      <c r="V118" s="39"/>
      <c r="W118" s="39"/>
      <c r="X118" s="39"/>
      <c r="Y118" s="39"/>
    </row>
    <row r="119" spans="1:25" ht="48" customHeight="1">
      <c r="A119" s="15">
        <v>101001</v>
      </c>
      <c r="B119" s="15" t="s">
        <v>7</v>
      </c>
      <c r="C119" s="15">
        <v>1111</v>
      </c>
      <c r="D119" s="15"/>
      <c r="E119" s="16"/>
      <c r="F119" s="15"/>
      <c r="G119" s="15"/>
      <c r="H119" s="17" t="s">
        <v>102</v>
      </c>
      <c r="I119" s="15"/>
      <c r="J119" s="15"/>
      <c r="K119" s="39"/>
      <c r="L119" s="39"/>
      <c r="M119" s="39"/>
      <c r="N119" s="39"/>
      <c r="O119" s="39"/>
      <c r="P119" s="39"/>
      <c r="Q119" s="40"/>
      <c r="R119" s="40"/>
      <c r="S119" s="40">
        <f t="shared" si="1"/>
        <v>0</v>
      </c>
      <c r="T119" s="40"/>
      <c r="U119" s="40">
        <f t="shared" si="0"/>
        <v>0</v>
      </c>
      <c r="V119" s="39"/>
      <c r="W119" s="39"/>
      <c r="X119" s="39"/>
      <c r="Y119" s="39"/>
    </row>
    <row r="120" spans="1:25" ht="56.25" customHeight="1">
      <c r="A120" s="15">
        <v>101001</v>
      </c>
      <c r="B120" s="15" t="s">
        <v>7</v>
      </c>
      <c r="C120" s="15">
        <v>1111</v>
      </c>
      <c r="D120" s="15" t="s">
        <v>26</v>
      </c>
      <c r="E120" s="16">
        <v>4</v>
      </c>
      <c r="F120" s="15"/>
      <c r="G120" s="15"/>
      <c r="H120" s="19" t="s">
        <v>103</v>
      </c>
      <c r="I120" s="15"/>
      <c r="J120" s="15"/>
      <c r="K120" s="39"/>
      <c r="L120" s="39"/>
      <c r="M120" s="39"/>
      <c r="N120" s="39"/>
      <c r="O120" s="39"/>
      <c r="P120" s="39"/>
      <c r="Q120" s="40">
        <v>120840.4</v>
      </c>
      <c r="R120" s="40">
        <v>4500</v>
      </c>
      <c r="S120" s="40">
        <f t="shared" si="1"/>
        <v>125340.4</v>
      </c>
      <c r="T120" s="40">
        <v>125340.4</v>
      </c>
      <c r="U120" s="40">
        <f t="shared" si="0"/>
        <v>0</v>
      </c>
      <c r="V120" s="41" t="s">
        <v>97</v>
      </c>
      <c r="W120" s="41" t="s">
        <v>89</v>
      </c>
      <c r="X120" s="41" t="s">
        <v>90</v>
      </c>
      <c r="Y120" s="39"/>
    </row>
    <row r="121" spans="1:25" ht="32.25" customHeight="1">
      <c r="A121" s="15">
        <v>101001</v>
      </c>
      <c r="B121" s="15" t="s">
        <v>7</v>
      </c>
      <c r="C121" s="15">
        <v>1111</v>
      </c>
      <c r="D121" s="15" t="s">
        <v>26</v>
      </c>
      <c r="E121" s="16">
        <v>4</v>
      </c>
      <c r="F121" s="15">
        <v>1</v>
      </c>
      <c r="G121" s="15"/>
      <c r="H121" s="15"/>
      <c r="I121" s="17" t="s">
        <v>104</v>
      </c>
      <c r="J121" s="15" t="s">
        <v>1</v>
      </c>
      <c r="K121" s="39">
        <v>76</v>
      </c>
      <c r="L121" s="39"/>
      <c r="M121" s="39">
        <f>K121+L121</f>
        <v>76</v>
      </c>
      <c r="N121" s="39">
        <v>77</v>
      </c>
      <c r="O121" s="39">
        <f>N121-M121</f>
        <v>1</v>
      </c>
      <c r="P121" s="39"/>
      <c r="Q121" s="40"/>
      <c r="R121" s="40"/>
      <c r="S121" s="40">
        <f t="shared" si="1"/>
        <v>0</v>
      </c>
      <c r="T121" s="40"/>
      <c r="U121" s="40">
        <f t="shared" si="0"/>
        <v>0</v>
      </c>
      <c r="V121" s="39"/>
      <c r="W121" s="39"/>
      <c r="X121" s="39"/>
      <c r="Y121" s="39"/>
    </row>
    <row r="122" spans="1:25" ht="56.25" customHeight="1">
      <c r="A122" s="15">
        <v>101001</v>
      </c>
      <c r="B122" s="15" t="s">
        <v>7</v>
      </c>
      <c r="C122" s="15">
        <v>1111</v>
      </c>
      <c r="D122" s="15" t="s">
        <v>26</v>
      </c>
      <c r="E122" s="16">
        <v>7</v>
      </c>
      <c r="F122" s="15"/>
      <c r="G122" s="15"/>
      <c r="H122" s="19" t="s">
        <v>134</v>
      </c>
      <c r="I122" s="15"/>
      <c r="J122" s="15"/>
      <c r="K122" s="39"/>
      <c r="L122" s="39"/>
      <c r="M122" s="39"/>
      <c r="N122" s="39"/>
      <c r="O122" s="39"/>
      <c r="P122" s="39"/>
      <c r="Q122" s="40">
        <v>41407.199999999997</v>
      </c>
      <c r="R122" s="40"/>
      <c r="S122" s="40">
        <f t="shared" si="1"/>
        <v>41407.199999999997</v>
      </c>
      <c r="T122" s="40">
        <v>38633.699999999997</v>
      </c>
      <c r="U122" s="40">
        <f t="shared" si="0"/>
        <v>-2773.5</v>
      </c>
      <c r="V122" s="41" t="s">
        <v>97</v>
      </c>
      <c r="W122" s="41" t="s">
        <v>89</v>
      </c>
      <c r="X122" s="41" t="s">
        <v>90</v>
      </c>
      <c r="Y122" s="39"/>
    </row>
    <row r="123" spans="1:25" ht="31.5" customHeight="1">
      <c r="A123" s="15">
        <v>101001</v>
      </c>
      <c r="B123" s="15" t="s">
        <v>7</v>
      </c>
      <c r="C123" s="15">
        <v>1111</v>
      </c>
      <c r="D123" s="15" t="s">
        <v>26</v>
      </c>
      <c r="E123" s="16">
        <v>7</v>
      </c>
      <c r="F123" s="15">
        <v>1</v>
      </c>
      <c r="G123" s="15"/>
      <c r="H123" s="15"/>
      <c r="I123" s="19" t="s">
        <v>105</v>
      </c>
      <c r="J123" s="15" t="s">
        <v>1</v>
      </c>
      <c r="K123" s="39">
        <v>71</v>
      </c>
      <c r="L123" s="39"/>
      <c r="M123" s="39">
        <f>K123+L123</f>
        <v>71</v>
      </c>
      <c r="N123" s="39">
        <v>77</v>
      </c>
      <c r="O123" s="39">
        <f>N123-M123</f>
        <v>6</v>
      </c>
      <c r="P123" s="39"/>
      <c r="Q123" s="40"/>
      <c r="R123" s="40"/>
      <c r="S123" s="40"/>
      <c r="T123" s="40"/>
      <c r="U123" s="40"/>
      <c r="V123" s="39"/>
      <c r="W123" s="39"/>
      <c r="X123" s="39"/>
      <c r="Y123" s="39"/>
    </row>
    <row r="124" spans="1:25">
      <c r="E124" s="31"/>
      <c r="Q124" s="45"/>
      <c r="R124" s="45"/>
      <c r="S124" s="45"/>
      <c r="T124" s="45"/>
      <c r="U124" s="45"/>
    </row>
    <row r="125" spans="1:25">
      <c r="E125" s="31"/>
      <c r="Q125" s="45"/>
      <c r="R125" s="45"/>
      <c r="S125" s="45"/>
      <c r="T125" s="45"/>
      <c r="U125" s="45"/>
    </row>
    <row r="126" spans="1:25">
      <c r="E126" s="31"/>
      <c r="Q126" s="45"/>
      <c r="R126" s="45"/>
      <c r="S126" s="45"/>
      <c r="T126" s="45"/>
      <c r="U126" s="45"/>
    </row>
    <row r="127" spans="1:25">
      <c r="E127" s="31"/>
      <c r="Q127" s="45"/>
      <c r="R127" s="45"/>
      <c r="S127" s="45"/>
      <c r="T127" s="45"/>
      <c r="U127" s="45"/>
    </row>
    <row r="128" spans="1:25">
      <c r="E128" s="31"/>
      <c r="Q128" s="45"/>
      <c r="R128" s="45"/>
      <c r="S128" s="45"/>
      <c r="T128" s="45"/>
      <c r="U128" s="45"/>
    </row>
    <row r="129" spans="5:21">
      <c r="E129" s="31"/>
      <c r="Q129" s="45"/>
      <c r="R129" s="45"/>
      <c r="S129" s="45"/>
      <c r="T129" s="45"/>
      <c r="U129" s="45"/>
    </row>
    <row r="130" spans="5:21">
      <c r="E130" s="31"/>
      <c r="Q130" s="45"/>
      <c r="R130" s="45"/>
      <c r="S130" s="45"/>
      <c r="T130" s="45"/>
      <c r="U130" s="45"/>
    </row>
    <row r="131" spans="5:21">
      <c r="E131" s="31"/>
      <c r="Q131" s="45"/>
      <c r="R131" s="45"/>
      <c r="S131" s="45"/>
      <c r="T131" s="45"/>
      <c r="U131" s="45"/>
    </row>
    <row r="132" spans="5:21">
      <c r="E132" s="31"/>
      <c r="Q132" s="45"/>
      <c r="R132" s="45"/>
      <c r="S132" s="45"/>
      <c r="T132" s="45"/>
      <c r="U132" s="45"/>
    </row>
    <row r="133" spans="5:21">
      <c r="E133" s="31"/>
      <c r="Q133" s="45"/>
      <c r="R133" s="45"/>
      <c r="S133" s="45"/>
      <c r="T133" s="45"/>
      <c r="U133" s="45"/>
    </row>
    <row r="134" spans="5:21">
      <c r="E134" s="31"/>
      <c r="Q134" s="45"/>
      <c r="R134" s="45"/>
      <c r="S134" s="45"/>
      <c r="T134" s="45"/>
      <c r="U134" s="45"/>
    </row>
    <row r="135" spans="5:21">
      <c r="E135" s="31"/>
      <c r="Q135" s="45"/>
      <c r="R135" s="45"/>
      <c r="S135" s="45"/>
      <c r="T135" s="45"/>
      <c r="U135" s="45"/>
    </row>
    <row r="136" spans="5:21">
      <c r="E136" s="31"/>
      <c r="Q136" s="45"/>
      <c r="R136" s="45"/>
      <c r="S136" s="45"/>
      <c r="T136" s="45"/>
      <c r="U136" s="45"/>
    </row>
    <row r="137" spans="5:21">
      <c r="E137" s="31"/>
      <c r="Q137" s="45"/>
      <c r="R137" s="45"/>
      <c r="S137" s="45"/>
      <c r="T137" s="45"/>
      <c r="U137" s="45"/>
    </row>
    <row r="138" spans="5:21">
      <c r="E138" s="31"/>
      <c r="Q138" s="45"/>
      <c r="R138" s="45"/>
      <c r="S138" s="45"/>
      <c r="T138" s="45"/>
      <c r="U138" s="45"/>
    </row>
    <row r="139" spans="5:21">
      <c r="E139" s="31"/>
      <c r="Q139" s="45"/>
      <c r="R139" s="45"/>
      <c r="S139" s="45"/>
      <c r="T139" s="45"/>
      <c r="U139" s="45"/>
    </row>
    <row r="140" spans="5:21">
      <c r="E140" s="31"/>
      <c r="Q140" s="45"/>
      <c r="R140" s="45"/>
      <c r="S140" s="45"/>
      <c r="T140" s="45"/>
      <c r="U140" s="45"/>
    </row>
    <row r="141" spans="5:21">
      <c r="E141" s="31"/>
      <c r="Q141" s="45"/>
      <c r="R141" s="45"/>
      <c r="S141" s="45"/>
      <c r="T141" s="45"/>
      <c r="U141" s="45"/>
    </row>
    <row r="142" spans="5:21">
      <c r="E142" s="31"/>
      <c r="Q142" s="45"/>
      <c r="R142" s="45"/>
      <c r="S142" s="45"/>
      <c r="T142" s="45"/>
      <c r="U142" s="45"/>
    </row>
    <row r="143" spans="5:21">
      <c r="E143" s="31"/>
      <c r="Q143" s="45"/>
      <c r="R143" s="45"/>
      <c r="S143" s="45"/>
      <c r="T143" s="45"/>
      <c r="U143" s="45"/>
    </row>
    <row r="144" spans="5:21">
      <c r="E144" s="31"/>
      <c r="Q144" s="45"/>
      <c r="R144" s="45"/>
      <c r="S144" s="45"/>
      <c r="T144" s="45"/>
      <c r="U144" s="45"/>
    </row>
    <row r="145" spans="5:21">
      <c r="E145" s="31"/>
      <c r="Q145" s="45"/>
      <c r="R145" s="45"/>
      <c r="S145" s="45"/>
      <c r="T145" s="45"/>
      <c r="U145" s="45"/>
    </row>
    <row r="146" spans="5:21">
      <c r="E146" s="31"/>
      <c r="Q146" s="45"/>
      <c r="R146" s="45"/>
      <c r="S146" s="45"/>
      <c r="T146" s="45"/>
      <c r="U146" s="45"/>
    </row>
    <row r="147" spans="5:21">
      <c r="E147" s="31"/>
      <c r="Q147" s="45"/>
      <c r="R147" s="45"/>
      <c r="S147" s="45"/>
      <c r="T147" s="45"/>
      <c r="U147" s="45"/>
    </row>
    <row r="148" spans="5:21">
      <c r="E148" s="31"/>
      <c r="Q148" s="45"/>
      <c r="R148" s="45"/>
      <c r="S148" s="45"/>
      <c r="T148" s="45"/>
      <c r="U148" s="45"/>
    </row>
    <row r="149" spans="5:21">
      <c r="E149" s="31"/>
      <c r="Q149" s="45"/>
      <c r="R149" s="45"/>
      <c r="S149" s="45"/>
      <c r="T149" s="45"/>
      <c r="U149" s="45"/>
    </row>
    <row r="150" spans="5:21">
      <c r="E150" s="31"/>
      <c r="Q150" s="45"/>
      <c r="R150" s="45"/>
      <c r="S150" s="45"/>
      <c r="T150" s="45"/>
      <c r="U150" s="45"/>
    </row>
    <row r="151" spans="5:21">
      <c r="E151" s="31"/>
      <c r="Q151" s="45"/>
      <c r="R151" s="45"/>
      <c r="S151" s="45"/>
      <c r="T151" s="45"/>
      <c r="U151" s="45"/>
    </row>
    <row r="152" spans="5:21">
      <c r="E152" s="31"/>
      <c r="Q152" s="45"/>
      <c r="R152" s="45"/>
      <c r="S152" s="45"/>
      <c r="T152" s="45"/>
      <c r="U152" s="45"/>
    </row>
    <row r="153" spans="5:21">
      <c r="E153" s="31"/>
      <c r="Q153" s="45"/>
      <c r="R153" s="45"/>
      <c r="S153" s="45"/>
      <c r="T153" s="45"/>
      <c r="U153" s="45"/>
    </row>
    <row r="154" spans="5:21">
      <c r="E154" s="31"/>
      <c r="Q154" s="45"/>
      <c r="R154" s="45"/>
      <c r="S154" s="45"/>
      <c r="T154" s="45"/>
      <c r="U154" s="45"/>
    </row>
    <row r="155" spans="5:21">
      <c r="E155" s="31"/>
      <c r="Q155" s="45"/>
      <c r="R155" s="45"/>
      <c r="S155" s="45"/>
      <c r="T155" s="45"/>
      <c r="U155" s="45"/>
    </row>
    <row r="156" spans="5:21">
      <c r="E156" s="31"/>
      <c r="Q156" s="45"/>
      <c r="R156" s="45"/>
      <c r="S156" s="45"/>
      <c r="T156" s="45"/>
      <c r="U156" s="45"/>
    </row>
    <row r="157" spans="5:21">
      <c r="E157" s="31"/>
      <c r="Q157" s="45"/>
      <c r="R157" s="45"/>
      <c r="S157" s="45"/>
      <c r="T157" s="45"/>
      <c r="U157" s="45"/>
    </row>
    <row r="158" spans="5:21">
      <c r="E158" s="31"/>
      <c r="Q158" s="45"/>
      <c r="R158" s="45"/>
      <c r="S158" s="45"/>
      <c r="T158" s="45"/>
      <c r="U158" s="45"/>
    </row>
    <row r="159" spans="5:21">
      <c r="E159" s="31"/>
      <c r="Q159" s="45"/>
      <c r="R159" s="45"/>
      <c r="S159" s="45"/>
      <c r="T159" s="45"/>
      <c r="U159" s="45"/>
    </row>
    <row r="160" spans="5:21">
      <c r="E160" s="31"/>
      <c r="Q160" s="45"/>
      <c r="R160" s="45"/>
      <c r="S160" s="45"/>
      <c r="T160" s="45"/>
      <c r="U160" s="45"/>
    </row>
    <row r="161" spans="5:21">
      <c r="E161" s="31"/>
      <c r="Q161" s="45"/>
      <c r="R161" s="45"/>
      <c r="S161" s="45"/>
      <c r="T161" s="45"/>
      <c r="U161" s="45"/>
    </row>
    <row r="162" spans="5:21">
      <c r="E162" s="31"/>
      <c r="Q162" s="45"/>
      <c r="R162" s="45"/>
      <c r="S162" s="45"/>
      <c r="T162" s="45"/>
      <c r="U162" s="45"/>
    </row>
    <row r="163" spans="5:21">
      <c r="E163" s="31"/>
      <c r="Q163" s="45"/>
      <c r="R163" s="45"/>
      <c r="S163" s="45"/>
      <c r="T163" s="45"/>
      <c r="U163" s="45"/>
    </row>
    <row r="164" spans="5:21">
      <c r="E164" s="31"/>
      <c r="Q164" s="45"/>
      <c r="R164" s="45"/>
      <c r="S164" s="45"/>
      <c r="T164" s="45"/>
      <c r="U164" s="45"/>
    </row>
    <row r="165" spans="5:21">
      <c r="E165" s="31"/>
      <c r="Q165" s="45"/>
      <c r="R165" s="45"/>
      <c r="S165" s="45"/>
      <c r="T165" s="45"/>
      <c r="U165" s="45"/>
    </row>
    <row r="166" spans="5:21">
      <c r="E166" s="31"/>
      <c r="Q166" s="45"/>
      <c r="R166" s="45"/>
      <c r="S166" s="45"/>
      <c r="T166" s="45"/>
      <c r="U166" s="45"/>
    </row>
    <row r="167" spans="5:21">
      <c r="E167" s="31"/>
      <c r="Q167" s="45"/>
      <c r="R167" s="45"/>
      <c r="S167" s="45"/>
      <c r="T167" s="45"/>
      <c r="U167" s="45"/>
    </row>
    <row r="168" spans="5:21">
      <c r="E168" s="31"/>
      <c r="Q168" s="45"/>
      <c r="R168" s="45"/>
      <c r="S168" s="45"/>
      <c r="T168" s="45"/>
      <c r="U168" s="45"/>
    </row>
    <row r="169" spans="5:21">
      <c r="E169" s="31"/>
      <c r="Q169" s="45"/>
      <c r="R169" s="45"/>
      <c r="S169" s="45"/>
      <c r="T169" s="45"/>
      <c r="U169" s="45"/>
    </row>
    <row r="170" spans="5:21">
      <c r="E170" s="31"/>
      <c r="Q170" s="45"/>
      <c r="R170" s="45"/>
      <c r="S170" s="45"/>
      <c r="T170" s="45"/>
      <c r="U170" s="45"/>
    </row>
    <row r="171" spans="5:21">
      <c r="E171" s="31"/>
      <c r="Q171" s="45"/>
      <c r="R171" s="45"/>
      <c r="S171" s="45"/>
      <c r="T171" s="45"/>
      <c r="U171" s="45"/>
    </row>
    <row r="172" spans="5:21">
      <c r="E172" s="31"/>
      <c r="Q172" s="45"/>
      <c r="R172" s="45"/>
      <c r="S172" s="45"/>
      <c r="T172" s="45"/>
      <c r="U172" s="45"/>
    </row>
    <row r="173" spans="5:21">
      <c r="E173" s="31"/>
      <c r="Q173" s="45"/>
      <c r="R173" s="45"/>
      <c r="S173" s="45"/>
      <c r="T173" s="45"/>
      <c r="U173" s="45"/>
    </row>
    <row r="174" spans="5:21">
      <c r="E174" s="31"/>
      <c r="Q174" s="45"/>
      <c r="R174" s="45"/>
      <c r="S174" s="45"/>
      <c r="T174" s="45"/>
      <c r="U174" s="45"/>
    </row>
    <row r="175" spans="5:21">
      <c r="E175" s="31"/>
      <c r="Q175" s="45"/>
      <c r="R175" s="45"/>
      <c r="S175" s="45"/>
      <c r="T175" s="45"/>
      <c r="U175" s="45"/>
    </row>
    <row r="176" spans="5:21">
      <c r="E176" s="31"/>
      <c r="Q176" s="45"/>
      <c r="R176" s="45"/>
      <c r="S176" s="45"/>
      <c r="T176" s="45"/>
      <c r="U176" s="45"/>
    </row>
    <row r="177" spans="5:21">
      <c r="E177" s="31"/>
      <c r="Q177" s="45"/>
      <c r="R177" s="45"/>
      <c r="S177" s="45"/>
      <c r="T177" s="45"/>
      <c r="U177" s="45"/>
    </row>
    <row r="178" spans="5:21">
      <c r="E178" s="31"/>
      <c r="Q178" s="45"/>
      <c r="R178" s="45"/>
      <c r="S178" s="45"/>
      <c r="T178" s="45"/>
      <c r="U178" s="45"/>
    </row>
    <row r="179" spans="5:21">
      <c r="E179" s="31"/>
      <c r="Q179" s="45"/>
      <c r="R179" s="45"/>
      <c r="S179" s="45"/>
      <c r="T179" s="45"/>
      <c r="U179" s="45"/>
    </row>
    <row r="180" spans="5:21">
      <c r="E180" s="31"/>
      <c r="Q180" s="45"/>
      <c r="R180" s="45"/>
      <c r="S180" s="45"/>
      <c r="T180" s="45"/>
      <c r="U180" s="45"/>
    </row>
    <row r="181" spans="5:21">
      <c r="E181" s="31"/>
      <c r="Q181" s="45"/>
      <c r="R181" s="45"/>
      <c r="S181" s="45"/>
      <c r="T181" s="45"/>
      <c r="U181" s="45"/>
    </row>
    <row r="182" spans="5:21">
      <c r="E182" s="31"/>
      <c r="Q182" s="45"/>
      <c r="R182" s="45"/>
      <c r="S182" s="45"/>
      <c r="T182" s="45"/>
      <c r="U182" s="45"/>
    </row>
    <row r="183" spans="5:21">
      <c r="E183" s="31"/>
      <c r="Q183" s="45"/>
      <c r="R183" s="45"/>
      <c r="S183" s="45"/>
      <c r="T183" s="45"/>
      <c r="U183" s="45"/>
    </row>
    <row r="184" spans="5:21">
      <c r="E184" s="31"/>
      <c r="Q184" s="45"/>
      <c r="R184" s="45"/>
      <c r="S184" s="45"/>
      <c r="T184" s="45"/>
      <c r="U184" s="45"/>
    </row>
    <row r="185" spans="5:21">
      <c r="E185" s="31"/>
      <c r="Q185" s="45"/>
      <c r="R185" s="45"/>
      <c r="S185" s="45"/>
      <c r="T185" s="45"/>
      <c r="U185" s="45"/>
    </row>
    <row r="186" spans="5:21">
      <c r="E186" s="31"/>
      <c r="Q186" s="45"/>
      <c r="R186" s="45"/>
      <c r="S186" s="45"/>
      <c r="T186" s="45"/>
      <c r="U186" s="45"/>
    </row>
    <row r="187" spans="5:21">
      <c r="E187" s="31"/>
      <c r="Q187" s="45"/>
      <c r="R187" s="45"/>
      <c r="S187" s="45"/>
      <c r="T187" s="45"/>
      <c r="U187" s="45"/>
    </row>
    <row r="188" spans="5:21">
      <c r="E188" s="31"/>
      <c r="Q188" s="45"/>
      <c r="R188" s="45"/>
      <c r="S188" s="45"/>
      <c r="T188" s="45"/>
      <c r="U188" s="45"/>
    </row>
    <row r="189" spans="5:21">
      <c r="E189" s="31"/>
      <c r="Q189" s="45"/>
      <c r="R189" s="45"/>
      <c r="S189" s="45"/>
      <c r="T189" s="45"/>
      <c r="U189" s="45"/>
    </row>
    <row r="190" spans="5:21">
      <c r="E190" s="31"/>
      <c r="Q190" s="45"/>
      <c r="R190" s="45"/>
      <c r="S190" s="45"/>
      <c r="T190" s="45"/>
      <c r="U190" s="45"/>
    </row>
    <row r="191" spans="5:21">
      <c r="E191" s="31"/>
      <c r="Q191" s="45"/>
      <c r="R191" s="45"/>
      <c r="S191" s="45"/>
      <c r="T191" s="45"/>
      <c r="U191" s="45"/>
    </row>
    <row r="192" spans="5:21">
      <c r="E192" s="31"/>
      <c r="Q192" s="45"/>
      <c r="R192" s="45"/>
      <c r="S192" s="45"/>
      <c r="T192" s="45"/>
      <c r="U192" s="45"/>
    </row>
    <row r="193" spans="5:21">
      <c r="E193" s="31"/>
      <c r="Q193" s="45"/>
      <c r="R193" s="45"/>
      <c r="S193" s="45"/>
      <c r="T193" s="45"/>
      <c r="U193" s="45"/>
    </row>
    <row r="194" spans="5:21">
      <c r="E194" s="31"/>
      <c r="Q194" s="45"/>
      <c r="R194" s="45"/>
      <c r="S194" s="45"/>
      <c r="T194" s="45"/>
      <c r="U194" s="45"/>
    </row>
    <row r="195" spans="5:21">
      <c r="E195" s="31"/>
      <c r="Q195" s="45"/>
      <c r="R195" s="45"/>
      <c r="S195" s="45"/>
      <c r="T195" s="45"/>
      <c r="U195" s="45"/>
    </row>
    <row r="196" spans="5:21">
      <c r="E196" s="31"/>
      <c r="Q196" s="45"/>
      <c r="R196" s="45"/>
      <c r="S196" s="45"/>
      <c r="T196" s="45"/>
      <c r="U196" s="45"/>
    </row>
    <row r="197" spans="5:21">
      <c r="E197" s="31"/>
      <c r="Q197" s="45"/>
      <c r="R197" s="45"/>
      <c r="S197" s="45"/>
      <c r="T197" s="45"/>
      <c r="U197" s="45"/>
    </row>
    <row r="198" spans="5:21">
      <c r="E198" s="31"/>
      <c r="Q198" s="45"/>
      <c r="R198" s="45"/>
      <c r="S198" s="45"/>
      <c r="T198" s="45"/>
      <c r="U198" s="45"/>
    </row>
    <row r="199" spans="5:21">
      <c r="E199" s="31"/>
      <c r="Q199" s="45"/>
      <c r="R199" s="45"/>
      <c r="S199" s="45"/>
      <c r="T199" s="45"/>
      <c r="U199" s="45"/>
    </row>
    <row r="200" spans="5:21">
      <c r="E200" s="31"/>
      <c r="Q200" s="45"/>
      <c r="R200" s="45"/>
      <c r="S200" s="45"/>
      <c r="T200" s="45"/>
      <c r="U200" s="45"/>
    </row>
    <row r="201" spans="5:21">
      <c r="E201" s="31"/>
      <c r="Q201" s="45"/>
      <c r="R201" s="45"/>
      <c r="S201" s="45"/>
      <c r="T201" s="45"/>
      <c r="U201" s="45"/>
    </row>
    <row r="202" spans="5:21">
      <c r="E202" s="31"/>
      <c r="Q202" s="45"/>
      <c r="R202" s="45"/>
      <c r="S202" s="45"/>
      <c r="T202" s="45"/>
      <c r="U202" s="45"/>
    </row>
    <row r="203" spans="5:21">
      <c r="E203" s="31"/>
      <c r="Q203" s="45"/>
      <c r="R203" s="45"/>
      <c r="S203" s="45"/>
      <c r="T203" s="45"/>
      <c r="U203" s="45"/>
    </row>
    <row r="204" spans="5:21">
      <c r="E204" s="31"/>
      <c r="Q204" s="45"/>
      <c r="R204" s="45"/>
      <c r="S204" s="45"/>
      <c r="T204" s="45"/>
      <c r="U204" s="45"/>
    </row>
    <row r="205" spans="5:21">
      <c r="E205" s="31"/>
      <c r="Q205" s="45"/>
      <c r="R205" s="45"/>
      <c r="S205" s="45"/>
      <c r="T205" s="45"/>
      <c r="U205" s="45"/>
    </row>
    <row r="206" spans="5:21">
      <c r="E206" s="31"/>
      <c r="Q206" s="45"/>
      <c r="R206" s="45"/>
      <c r="S206" s="45"/>
      <c r="T206" s="45"/>
      <c r="U206" s="45"/>
    </row>
    <row r="207" spans="5:21">
      <c r="E207" s="31"/>
      <c r="Q207" s="45"/>
      <c r="R207" s="45"/>
      <c r="S207" s="45"/>
      <c r="T207" s="45"/>
      <c r="U207" s="45"/>
    </row>
    <row r="208" spans="5:21">
      <c r="E208" s="31"/>
      <c r="Q208" s="45"/>
      <c r="R208" s="45"/>
      <c r="S208" s="45"/>
      <c r="T208" s="45"/>
      <c r="U208" s="45"/>
    </row>
    <row r="209" spans="5:21">
      <c r="E209" s="31"/>
      <c r="Q209" s="45"/>
      <c r="R209" s="45"/>
      <c r="S209" s="45"/>
      <c r="T209" s="45"/>
      <c r="U209" s="45"/>
    </row>
    <row r="210" spans="5:21">
      <c r="E210" s="31"/>
      <c r="Q210" s="45"/>
      <c r="R210" s="45"/>
      <c r="S210" s="45"/>
      <c r="T210" s="45"/>
      <c r="U210" s="45"/>
    </row>
    <row r="211" spans="5:21">
      <c r="E211" s="31"/>
      <c r="Q211" s="45"/>
      <c r="R211" s="45"/>
      <c r="S211" s="45"/>
      <c r="T211" s="45"/>
      <c r="U211" s="45"/>
    </row>
    <row r="212" spans="5:21">
      <c r="E212" s="31"/>
      <c r="Q212" s="45"/>
      <c r="R212" s="45"/>
      <c r="S212" s="45"/>
      <c r="T212" s="45"/>
      <c r="U212" s="45"/>
    </row>
    <row r="213" spans="5:21">
      <c r="E213" s="31"/>
      <c r="Q213" s="45"/>
      <c r="R213" s="45"/>
      <c r="S213" s="45"/>
      <c r="T213" s="45"/>
      <c r="U213" s="45"/>
    </row>
    <row r="214" spans="5:21">
      <c r="E214" s="31"/>
      <c r="Q214" s="45"/>
      <c r="R214" s="45"/>
      <c r="S214" s="45"/>
      <c r="T214" s="45"/>
      <c r="U214" s="45"/>
    </row>
    <row r="215" spans="5:21">
      <c r="E215" s="31"/>
      <c r="Q215" s="45"/>
      <c r="R215" s="45"/>
      <c r="S215" s="45"/>
      <c r="T215" s="45"/>
      <c r="U215" s="45"/>
    </row>
    <row r="216" spans="5:21">
      <c r="E216" s="31"/>
      <c r="Q216" s="45"/>
      <c r="R216" s="45"/>
      <c r="S216" s="45"/>
      <c r="T216" s="45"/>
      <c r="U216" s="45"/>
    </row>
    <row r="217" spans="5:21">
      <c r="E217" s="31"/>
      <c r="Q217" s="45"/>
      <c r="R217" s="45"/>
      <c r="S217" s="45"/>
      <c r="T217" s="45"/>
      <c r="U217" s="45"/>
    </row>
    <row r="218" spans="5:21">
      <c r="E218" s="31"/>
      <c r="Q218" s="45"/>
      <c r="R218" s="45"/>
      <c r="S218" s="45"/>
      <c r="T218" s="45"/>
      <c r="U218" s="45"/>
    </row>
    <row r="219" spans="5:21">
      <c r="E219" s="31"/>
      <c r="Q219" s="45"/>
      <c r="R219" s="45"/>
      <c r="S219" s="45"/>
      <c r="T219" s="45"/>
      <c r="U219" s="45"/>
    </row>
    <row r="220" spans="5:21">
      <c r="E220" s="31"/>
      <c r="Q220" s="45"/>
      <c r="R220" s="45"/>
      <c r="S220" s="45"/>
      <c r="T220" s="45"/>
      <c r="U220" s="45"/>
    </row>
    <row r="221" spans="5:21">
      <c r="E221" s="31"/>
      <c r="Q221" s="45"/>
      <c r="R221" s="45"/>
      <c r="S221" s="45"/>
      <c r="T221" s="45"/>
      <c r="U221" s="45"/>
    </row>
    <row r="222" spans="5:21">
      <c r="E222" s="31"/>
      <c r="Q222" s="45"/>
      <c r="R222" s="45"/>
      <c r="S222" s="45"/>
      <c r="T222" s="45"/>
      <c r="U222" s="45"/>
    </row>
    <row r="223" spans="5:21">
      <c r="E223" s="31"/>
      <c r="Q223" s="45"/>
      <c r="R223" s="45"/>
      <c r="S223" s="45"/>
      <c r="T223" s="45"/>
      <c r="U223" s="45"/>
    </row>
    <row r="224" spans="5:21">
      <c r="E224" s="31"/>
      <c r="Q224" s="45"/>
      <c r="R224" s="45"/>
      <c r="S224" s="45"/>
      <c r="T224" s="45"/>
      <c r="U224" s="45"/>
    </row>
    <row r="225" spans="5:21">
      <c r="E225" s="31"/>
      <c r="Q225" s="45"/>
      <c r="R225" s="45"/>
      <c r="S225" s="45"/>
      <c r="T225" s="45"/>
      <c r="U225" s="45"/>
    </row>
    <row r="226" spans="5:21">
      <c r="E226" s="31"/>
      <c r="Q226" s="45"/>
      <c r="R226" s="45"/>
      <c r="S226" s="45"/>
      <c r="T226" s="45"/>
      <c r="U226" s="45"/>
    </row>
    <row r="227" spans="5:21">
      <c r="E227" s="31"/>
      <c r="Q227" s="45"/>
      <c r="R227" s="45"/>
      <c r="S227" s="45"/>
      <c r="T227" s="45"/>
      <c r="U227" s="45"/>
    </row>
    <row r="228" spans="5:21">
      <c r="E228" s="31"/>
      <c r="Q228" s="45"/>
      <c r="R228" s="45"/>
      <c r="S228" s="45"/>
      <c r="T228" s="45"/>
      <c r="U228" s="45"/>
    </row>
    <row r="229" spans="5:21">
      <c r="E229" s="31"/>
      <c r="Q229" s="45"/>
      <c r="R229" s="45"/>
      <c r="S229" s="45"/>
      <c r="T229" s="45"/>
      <c r="U229" s="45"/>
    </row>
    <row r="230" spans="5:21">
      <c r="E230" s="31"/>
      <c r="Q230" s="45"/>
      <c r="R230" s="45"/>
      <c r="S230" s="45"/>
      <c r="T230" s="45"/>
      <c r="U230" s="45"/>
    </row>
    <row r="231" spans="5:21">
      <c r="E231" s="31"/>
      <c r="Q231" s="45"/>
      <c r="R231" s="45"/>
      <c r="S231" s="45"/>
      <c r="T231" s="45"/>
      <c r="U231" s="45"/>
    </row>
    <row r="232" spans="5:21">
      <c r="E232" s="31"/>
      <c r="Q232" s="45"/>
      <c r="R232" s="45"/>
      <c r="S232" s="45"/>
      <c r="T232" s="45"/>
      <c r="U232" s="45"/>
    </row>
    <row r="233" spans="5:21">
      <c r="E233" s="31"/>
      <c r="Q233" s="45"/>
      <c r="R233" s="45"/>
      <c r="S233" s="45"/>
      <c r="T233" s="45"/>
      <c r="U233" s="45"/>
    </row>
    <row r="234" spans="5:21">
      <c r="E234" s="31"/>
      <c r="Q234" s="45"/>
      <c r="R234" s="45"/>
      <c r="S234" s="45"/>
      <c r="T234" s="45"/>
      <c r="U234" s="45"/>
    </row>
    <row r="235" spans="5:21">
      <c r="E235" s="31"/>
      <c r="Q235" s="45"/>
      <c r="R235" s="45"/>
      <c r="S235" s="45"/>
      <c r="T235" s="45"/>
      <c r="U235" s="45"/>
    </row>
    <row r="236" spans="5:21">
      <c r="E236" s="31"/>
      <c r="Q236" s="45"/>
      <c r="R236" s="45"/>
      <c r="S236" s="45"/>
      <c r="T236" s="45"/>
      <c r="U236" s="45"/>
    </row>
    <row r="237" spans="5:21">
      <c r="E237" s="31"/>
      <c r="Q237" s="45"/>
      <c r="R237" s="45"/>
      <c r="S237" s="45"/>
      <c r="T237" s="45"/>
      <c r="U237" s="45"/>
    </row>
    <row r="238" spans="5:21">
      <c r="E238" s="31"/>
      <c r="Q238" s="45"/>
      <c r="R238" s="45"/>
      <c r="S238" s="45"/>
      <c r="T238" s="45"/>
      <c r="U238" s="45"/>
    </row>
    <row r="239" spans="5:21">
      <c r="E239" s="31"/>
      <c r="Q239" s="45"/>
      <c r="R239" s="45"/>
      <c r="S239" s="45"/>
      <c r="T239" s="45"/>
      <c r="U239" s="45"/>
    </row>
    <row r="240" spans="5:21">
      <c r="E240" s="31"/>
      <c r="Q240" s="45"/>
      <c r="R240" s="45"/>
      <c r="S240" s="45"/>
      <c r="T240" s="45"/>
      <c r="U240" s="45"/>
    </row>
    <row r="241" spans="5:21">
      <c r="E241" s="31"/>
      <c r="Q241" s="45"/>
      <c r="R241" s="45"/>
      <c r="S241" s="45"/>
      <c r="T241" s="45"/>
      <c r="U241" s="45"/>
    </row>
    <row r="242" spans="5:21">
      <c r="E242" s="31"/>
      <c r="Q242" s="45"/>
      <c r="R242" s="45"/>
      <c r="S242" s="45"/>
      <c r="T242" s="45"/>
      <c r="U242" s="45"/>
    </row>
    <row r="243" spans="5:21">
      <c r="E243" s="31"/>
      <c r="Q243" s="45"/>
      <c r="R243" s="45"/>
      <c r="S243" s="45"/>
      <c r="T243" s="45"/>
      <c r="U243" s="45"/>
    </row>
    <row r="244" spans="5:21">
      <c r="E244" s="31"/>
      <c r="Q244" s="45"/>
      <c r="R244" s="45"/>
      <c r="S244" s="45"/>
      <c r="T244" s="45"/>
      <c r="U244" s="45"/>
    </row>
    <row r="245" spans="5:21">
      <c r="E245" s="31"/>
      <c r="Q245" s="45"/>
      <c r="R245" s="45"/>
      <c r="S245" s="45"/>
      <c r="T245" s="45"/>
      <c r="U245" s="45"/>
    </row>
    <row r="246" spans="5:21">
      <c r="E246" s="31"/>
      <c r="Q246" s="45"/>
      <c r="R246" s="45"/>
      <c r="S246" s="45"/>
      <c r="T246" s="45"/>
      <c r="U246" s="45"/>
    </row>
    <row r="247" spans="5:21">
      <c r="E247" s="31"/>
      <c r="Q247" s="45"/>
      <c r="R247" s="45"/>
      <c r="S247" s="45"/>
      <c r="T247" s="45"/>
      <c r="U247" s="45"/>
    </row>
    <row r="248" spans="5:21">
      <c r="E248" s="31"/>
      <c r="Q248" s="45"/>
      <c r="R248" s="45"/>
      <c r="S248" s="45"/>
      <c r="T248" s="45"/>
      <c r="U248" s="45"/>
    </row>
    <row r="249" spans="5:21">
      <c r="E249" s="31"/>
      <c r="Q249" s="45"/>
      <c r="R249" s="45"/>
      <c r="S249" s="45"/>
      <c r="T249" s="45"/>
      <c r="U249" s="45"/>
    </row>
    <row r="250" spans="5:21">
      <c r="E250" s="31"/>
      <c r="Q250" s="45"/>
      <c r="R250" s="45"/>
      <c r="S250" s="45"/>
      <c r="T250" s="45"/>
      <c r="U250" s="45"/>
    </row>
    <row r="251" spans="5:21">
      <c r="E251" s="31"/>
      <c r="Q251" s="45"/>
      <c r="R251" s="45"/>
      <c r="S251" s="45"/>
      <c r="T251" s="45"/>
      <c r="U251" s="45"/>
    </row>
    <row r="252" spans="5:21">
      <c r="E252" s="31"/>
      <c r="Q252" s="45"/>
      <c r="R252" s="45"/>
      <c r="S252" s="45"/>
      <c r="T252" s="45"/>
      <c r="U252" s="45"/>
    </row>
    <row r="253" spans="5:21">
      <c r="E253" s="31"/>
      <c r="Q253" s="45"/>
      <c r="R253" s="45"/>
      <c r="S253" s="45"/>
      <c r="T253" s="45"/>
      <c r="U253" s="45"/>
    </row>
    <row r="254" spans="5:21">
      <c r="E254" s="31"/>
      <c r="Q254" s="45"/>
      <c r="R254" s="45"/>
      <c r="S254" s="45"/>
      <c r="T254" s="45"/>
      <c r="U254" s="45"/>
    </row>
    <row r="255" spans="5:21">
      <c r="E255" s="31"/>
      <c r="Q255" s="45"/>
      <c r="R255" s="45"/>
      <c r="S255" s="45"/>
      <c r="T255" s="45"/>
      <c r="U255" s="45"/>
    </row>
    <row r="256" spans="5:21">
      <c r="E256" s="31"/>
      <c r="Q256" s="45"/>
      <c r="R256" s="45"/>
      <c r="S256" s="45"/>
      <c r="T256" s="45"/>
      <c r="U256" s="45"/>
    </row>
    <row r="257" spans="5:21">
      <c r="E257" s="31"/>
      <c r="Q257" s="45"/>
      <c r="R257" s="45"/>
      <c r="S257" s="45"/>
      <c r="T257" s="45"/>
      <c r="U257" s="45"/>
    </row>
    <row r="258" spans="5:21">
      <c r="E258" s="31"/>
      <c r="Q258" s="45"/>
      <c r="R258" s="45"/>
      <c r="S258" s="45"/>
      <c r="T258" s="45"/>
      <c r="U258" s="45"/>
    </row>
    <row r="259" spans="5:21">
      <c r="E259" s="31"/>
      <c r="Q259" s="45"/>
      <c r="R259" s="45"/>
      <c r="S259" s="45"/>
      <c r="T259" s="45"/>
      <c r="U259" s="45"/>
    </row>
    <row r="260" spans="5:21">
      <c r="E260" s="31"/>
      <c r="Q260" s="45"/>
      <c r="R260" s="45"/>
      <c r="S260" s="45"/>
      <c r="T260" s="45"/>
      <c r="U260" s="45"/>
    </row>
    <row r="261" spans="5:21">
      <c r="E261" s="31"/>
      <c r="Q261" s="45"/>
      <c r="R261" s="45"/>
      <c r="S261" s="45"/>
      <c r="T261" s="45"/>
      <c r="U261" s="45"/>
    </row>
    <row r="262" spans="5:21">
      <c r="E262" s="31"/>
      <c r="Q262" s="45"/>
      <c r="R262" s="45"/>
      <c r="S262" s="45"/>
      <c r="T262" s="45"/>
      <c r="U262" s="45"/>
    </row>
    <row r="263" spans="5:21">
      <c r="E263" s="31"/>
      <c r="Q263" s="45"/>
      <c r="R263" s="45"/>
      <c r="S263" s="45"/>
      <c r="T263" s="45"/>
      <c r="U263" s="45"/>
    </row>
    <row r="264" spans="5:21">
      <c r="E264" s="31"/>
      <c r="Q264" s="45"/>
      <c r="R264" s="45"/>
      <c r="S264" s="45"/>
      <c r="T264" s="45"/>
      <c r="U264" s="45"/>
    </row>
    <row r="265" spans="5:21">
      <c r="E265" s="31"/>
      <c r="Q265" s="45"/>
      <c r="R265" s="45"/>
      <c r="S265" s="45"/>
      <c r="T265" s="45"/>
      <c r="U265" s="45"/>
    </row>
    <row r="266" spans="5:21">
      <c r="E266" s="31"/>
      <c r="Q266" s="45"/>
      <c r="R266" s="45"/>
      <c r="S266" s="45"/>
      <c r="T266" s="45"/>
      <c r="U266" s="45"/>
    </row>
    <row r="267" spans="5:21">
      <c r="E267" s="31"/>
      <c r="Q267" s="45"/>
      <c r="R267" s="45"/>
      <c r="S267" s="45"/>
      <c r="T267" s="45"/>
      <c r="U267" s="45"/>
    </row>
    <row r="268" spans="5:21">
      <c r="E268" s="31"/>
      <c r="Q268" s="45"/>
      <c r="R268" s="45"/>
      <c r="S268" s="45"/>
      <c r="T268" s="45"/>
      <c r="U268" s="45"/>
    </row>
    <row r="269" spans="5:21">
      <c r="E269" s="31"/>
      <c r="Q269" s="45"/>
      <c r="R269" s="45"/>
      <c r="S269" s="45"/>
      <c r="T269" s="45"/>
      <c r="U269" s="45"/>
    </row>
    <row r="270" spans="5:21">
      <c r="E270" s="31"/>
      <c r="Q270" s="45"/>
      <c r="R270" s="45"/>
      <c r="S270" s="45"/>
      <c r="T270" s="45"/>
      <c r="U270" s="45"/>
    </row>
    <row r="271" spans="5:21">
      <c r="E271" s="31"/>
      <c r="Q271" s="45"/>
      <c r="R271" s="45"/>
      <c r="S271" s="45"/>
      <c r="T271" s="45"/>
      <c r="U271" s="45"/>
    </row>
    <row r="272" spans="5:21">
      <c r="E272" s="31"/>
      <c r="Q272" s="45"/>
      <c r="R272" s="45"/>
      <c r="S272" s="45"/>
      <c r="T272" s="45"/>
      <c r="U272" s="45"/>
    </row>
    <row r="273" spans="5:21">
      <c r="E273" s="31"/>
      <c r="Q273" s="45"/>
      <c r="R273" s="45"/>
      <c r="S273" s="45"/>
      <c r="T273" s="45"/>
      <c r="U273" s="45"/>
    </row>
    <row r="274" spans="5:21">
      <c r="E274" s="31"/>
      <c r="Q274" s="45"/>
      <c r="R274" s="45"/>
      <c r="S274" s="45"/>
      <c r="T274" s="45"/>
      <c r="U274" s="45"/>
    </row>
    <row r="275" spans="5:21">
      <c r="E275" s="31"/>
      <c r="Q275" s="45"/>
      <c r="R275" s="45"/>
      <c r="S275" s="45"/>
      <c r="T275" s="45"/>
      <c r="U275" s="45"/>
    </row>
    <row r="276" spans="5:21">
      <c r="E276" s="31"/>
      <c r="Q276" s="45"/>
      <c r="R276" s="45"/>
      <c r="S276" s="45"/>
      <c r="T276" s="45"/>
      <c r="U276" s="45"/>
    </row>
    <row r="277" spans="5:21">
      <c r="E277" s="31"/>
      <c r="Q277" s="45"/>
      <c r="R277" s="45"/>
      <c r="S277" s="45"/>
      <c r="T277" s="45"/>
      <c r="U277" s="45"/>
    </row>
    <row r="278" spans="5:21">
      <c r="E278" s="31"/>
      <c r="Q278" s="45"/>
      <c r="R278" s="45"/>
      <c r="S278" s="45"/>
      <c r="T278" s="45"/>
      <c r="U278" s="45"/>
    </row>
    <row r="279" spans="5:21">
      <c r="E279" s="31"/>
      <c r="Q279" s="45"/>
      <c r="R279" s="45"/>
      <c r="S279" s="45"/>
      <c r="T279" s="45"/>
      <c r="U279" s="45"/>
    </row>
    <row r="280" spans="5:21">
      <c r="E280" s="31"/>
      <c r="Q280" s="45"/>
      <c r="R280" s="45"/>
      <c r="S280" s="45"/>
      <c r="T280" s="45"/>
      <c r="U280" s="45"/>
    </row>
    <row r="281" spans="5:21">
      <c r="E281" s="31"/>
      <c r="Q281" s="45"/>
      <c r="R281" s="45"/>
      <c r="S281" s="45"/>
      <c r="T281" s="45"/>
      <c r="U281" s="45"/>
    </row>
    <row r="282" spans="5:21">
      <c r="E282" s="31"/>
      <c r="Q282" s="45"/>
      <c r="R282" s="45"/>
      <c r="S282" s="45"/>
      <c r="T282" s="45"/>
      <c r="U282" s="45"/>
    </row>
    <row r="283" spans="5:21">
      <c r="E283" s="31"/>
      <c r="Q283" s="45"/>
      <c r="R283" s="45"/>
      <c r="S283" s="45"/>
      <c r="T283" s="45"/>
      <c r="U283" s="45"/>
    </row>
    <row r="284" spans="5:21">
      <c r="E284" s="31"/>
      <c r="Q284" s="45"/>
      <c r="R284" s="45"/>
      <c r="S284" s="45"/>
      <c r="T284" s="45"/>
      <c r="U284" s="45"/>
    </row>
    <row r="285" spans="5:21">
      <c r="E285" s="31"/>
      <c r="Q285" s="45"/>
      <c r="R285" s="45"/>
      <c r="S285" s="45"/>
      <c r="T285" s="45"/>
      <c r="U285" s="45"/>
    </row>
    <row r="286" spans="5:21">
      <c r="E286" s="31"/>
      <c r="Q286" s="45"/>
      <c r="R286" s="45"/>
      <c r="S286" s="45"/>
      <c r="T286" s="45"/>
      <c r="U286" s="45"/>
    </row>
    <row r="287" spans="5:21">
      <c r="E287" s="31"/>
      <c r="Q287" s="45"/>
      <c r="R287" s="45"/>
      <c r="S287" s="45"/>
      <c r="T287" s="45"/>
      <c r="U287" s="45"/>
    </row>
    <row r="288" spans="5:21">
      <c r="E288" s="31"/>
      <c r="Q288" s="45"/>
      <c r="R288" s="45"/>
      <c r="S288" s="45"/>
      <c r="T288" s="45"/>
      <c r="U288" s="45"/>
    </row>
    <row r="289" spans="5:21">
      <c r="E289" s="31"/>
      <c r="Q289" s="45"/>
      <c r="R289" s="45"/>
      <c r="S289" s="45"/>
      <c r="T289" s="45"/>
      <c r="U289" s="45"/>
    </row>
    <row r="290" spans="5:21">
      <c r="E290" s="31"/>
      <c r="Q290" s="45"/>
      <c r="R290" s="45"/>
      <c r="S290" s="45"/>
      <c r="T290" s="45"/>
      <c r="U290" s="45"/>
    </row>
    <row r="291" spans="5:21">
      <c r="E291" s="31"/>
      <c r="Q291" s="45"/>
      <c r="R291" s="45"/>
      <c r="S291" s="45"/>
      <c r="T291" s="45"/>
      <c r="U291" s="45"/>
    </row>
    <row r="292" spans="5:21">
      <c r="E292" s="31"/>
      <c r="Q292" s="45"/>
      <c r="R292" s="45"/>
      <c r="S292" s="45"/>
      <c r="T292" s="45"/>
      <c r="U292" s="45"/>
    </row>
    <row r="293" spans="5:21">
      <c r="E293" s="31"/>
      <c r="Q293" s="45"/>
      <c r="R293" s="45"/>
      <c r="S293" s="45"/>
      <c r="T293" s="45"/>
      <c r="U293" s="45"/>
    </row>
    <row r="294" spans="5:21">
      <c r="E294" s="31"/>
      <c r="Q294" s="45"/>
      <c r="R294" s="45"/>
      <c r="S294" s="45"/>
      <c r="T294" s="45"/>
      <c r="U294" s="45"/>
    </row>
    <row r="295" spans="5:21">
      <c r="E295" s="31"/>
      <c r="Q295" s="45"/>
      <c r="R295" s="45"/>
      <c r="S295" s="45"/>
      <c r="T295" s="45"/>
      <c r="U295" s="45"/>
    </row>
    <row r="296" spans="5:21">
      <c r="E296" s="31"/>
      <c r="Q296" s="45"/>
      <c r="R296" s="45"/>
      <c r="S296" s="45"/>
      <c r="T296" s="45"/>
      <c r="U296" s="45"/>
    </row>
    <row r="297" spans="5:21">
      <c r="E297" s="31"/>
      <c r="Q297" s="45"/>
      <c r="R297" s="45"/>
      <c r="S297" s="45"/>
      <c r="T297" s="45"/>
      <c r="U297" s="45"/>
    </row>
    <row r="298" spans="5:21">
      <c r="E298" s="31"/>
      <c r="Q298" s="45"/>
      <c r="R298" s="45"/>
      <c r="S298" s="45"/>
      <c r="T298" s="45"/>
      <c r="U298" s="45"/>
    </row>
    <row r="299" spans="5:21">
      <c r="E299" s="31"/>
      <c r="Q299" s="45"/>
      <c r="R299" s="45"/>
      <c r="S299" s="45"/>
      <c r="T299" s="45"/>
      <c r="U299" s="45"/>
    </row>
    <row r="300" spans="5:21">
      <c r="E300" s="31"/>
      <c r="Q300" s="45"/>
      <c r="R300" s="45"/>
      <c r="S300" s="45"/>
      <c r="T300" s="45"/>
      <c r="U300" s="45"/>
    </row>
    <row r="301" spans="5:21">
      <c r="E301" s="31"/>
      <c r="Q301" s="45"/>
      <c r="R301" s="45"/>
      <c r="S301" s="45"/>
      <c r="T301" s="45"/>
      <c r="U301" s="45"/>
    </row>
    <row r="302" spans="5:21">
      <c r="E302" s="31"/>
      <c r="Q302" s="45"/>
      <c r="R302" s="45"/>
      <c r="S302" s="45"/>
      <c r="T302" s="45"/>
      <c r="U302" s="45"/>
    </row>
    <row r="303" spans="5:21">
      <c r="E303" s="31"/>
      <c r="Q303" s="45"/>
      <c r="R303" s="45"/>
      <c r="S303" s="45"/>
      <c r="T303" s="45"/>
      <c r="U303" s="45"/>
    </row>
    <row r="304" spans="5:21">
      <c r="E304" s="31"/>
      <c r="Q304" s="45"/>
      <c r="R304" s="45"/>
      <c r="S304" s="45"/>
      <c r="T304" s="45"/>
      <c r="U304" s="45"/>
    </row>
    <row r="305" spans="5:21">
      <c r="E305" s="31"/>
      <c r="Q305" s="45"/>
      <c r="R305" s="45"/>
      <c r="S305" s="45"/>
      <c r="T305" s="45"/>
      <c r="U305" s="45"/>
    </row>
    <row r="306" spans="5:21">
      <c r="E306" s="31"/>
      <c r="Q306" s="45"/>
      <c r="R306" s="45"/>
      <c r="S306" s="45"/>
      <c r="T306" s="45"/>
      <c r="U306" s="45"/>
    </row>
    <row r="307" spans="5:21">
      <c r="E307" s="31"/>
      <c r="Q307" s="45"/>
      <c r="R307" s="45"/>
      <c r="S307" s="45"/>
      <c r="T307" s="45"/>
      <c r="U307" s="45"/>
    </row>
    <row r="308" spans="5:21">
      <c r="E308" s="31"/>
      <c r="Q308" s="45"/>
      <c r="R308" s="45"/>
      <c r="S308" s="45"/>
      <c r="T308" s="45"/>
      <c r="U308" s="45"/>
    </row>
    <row r="309" spans="5:21">
      <c r="E309" s="31"/>
      <c r="Q309" s="45"/>
      <c r="R309" s="45"/>
      <c r="S309" s="45"/>
      <c r="T309" s="45"/>
      <c r="U309" s="45"/>
    </row>
    <row r="310" spans="5:21">
      <c r="E310" s="31"/>
      <c r="Q310" s="45"/>
      <c r="R310" s="45"/>
      <c r="S310" s="45"/>
      <c r="T310" s="45"/>
      <c r="U310" s="45"/>
    </row>
    <row r="311" spans="5:21">
      <c r="E311" s="31"/>
      <c r="Q311" s="45"/>
      <c r="R311" s="45"/>
      <c r="S311" s="45"/>
      <c r="T311" s="45"/>
      <c r="U311" s="45"/>
    </row>
    <row r="312" spans="5:21">
      <c r="E312" s="31"/>
      <c r="Q312" s="45"/>
      <c r="R312" s="45"/>
      <c r="S312" s="45"/>
      <c r="T312" s="45"/>
      <c r="U312" s="45"/>
    </row>
    <row r="313" spans="5:21">
      <c r="E313" s="31"/>
      <c r="Q313" s="45"/>
      <c r="R313" s="45"/>
      <c r="S313" s="45"/>
      <c r="T313" s="45"/>
      <c r="U313" s="45"/>
    </row>
    <row r="314" spans="5:21">
      <c r="E314" s="31"/>
      <c r="Q314" s="45"/>
      <c r="R314" s="45"/>
      <c r="S314" s="45"/>
      <c r="T314" s="45"/>
      <c r="U314" s="45"/>
    </row>
    <row r="315" spans="5:21">
      <c r="E315" s="31"/>
      <c r="Q315" s="45"/>
      <c r="R315" s="45"/>
      <c r="S315" s="45"/>
      <c r="T315" s="45"/>
      <c r="U315" s="45"/>
    </row>
    <row r="316" spans="5:21">
      <c r="E316" s="31"/>
      <c r="Q316" s="45"/>
      <c r="R316" s="45"/>
      <c r="S316" s="45"/>
      <c r="T316" s="45"/>
      <c r="U316" s="45"/>
    </row>
    <row r="317" spans="5:21">
      <c r="E317" s="31"/>
      <c r="Q317" s="45"/>
      <c r="R317" s="45"/>
      <c r="S317" s="45"/>
      <c r="T317" s="45"/>
      <c r="U317" s="45"/>
    </row>
    <row r="318" spans="5:21">
      <c r="E318" s="31"/>
      <c r="Q318" s="45"/>
      <c r="R318" s="45"/>
      <c r="S318" s="45"/>
      <c r="T318" s="45"/>
      <c r="U318" s="45"/>
    </row>
    <row r="319" spans="5:21">
      <c r="E319" s="31"/>
      <c r="Q319" s="45"/>
      <c r="R319" s="45"/>
      <c r="S319" s="45"/>
      <c r="T319" s="45"/>
      <c r="U319" s="45"/>
    </row>
    <row r="320" spans="5:21">
      <c r="E320" s="31"/>
      <c r="Q320" s="45"/>
      <c r="R320" s="45"/>
      <c r="S320" s="45"/>
      <c r="T320" s="45"/>
      <c r="U320" s="45"/>
    </row>
    <row r="321" spans="5:21">
      <c r="E321" s="31"/>
      <c r="Q321" s="45"/>
      <c r="R321" s="45"/>
      <c r="S321" s="45"/>
      <c r="T321" s="45"/>
      <c r="U321" s="45"/>
    </row>
    <row r="322" spans="5:21">
      <c r="E322" s="31"/>
      <c r="Q322" s="45"/>
      <c r="R322" s="45"/>
      <c r="S322" s="45"/>
      <c r="T322" s="45"/>
      <c r="U322" s="45"/>
    </row>
    <row r="323" spans="5:21">
      <c r="E323" s="31"/>
      <c r="Q323" s="45"/>
      <c r="R323" s="45"/>
      <c r="S323" s="45"/>
      <c r="T323" s="45"/>
      <c r="U323" s="45"/>
    </row>
    <row r="324" spans="5:21">
      <c r="E324" s="31"/>
      <c r="Q324" s="45"/>
      <c r="R324" s="45"/>
      <c r="S324" s="45"/>
      <c r="T324" s="45"/>
      <c r="U324" s="45"/>
    </row>
    <row r="325" spans="5:21">
      <c r="E325" s="31"/>
      <c r="Q325" s="45"/>
      <c r="R325" s="45"/>
      <c r="S325" s="45"/>
      <c r="T325" s="45"/>
      <c r="U325" s="45"/>
    </row>
    <row r="326" spans="5:21">
      <c r="E326" s="31"/>
      <c r="Q326" s="45"/>
      <c r="R326" s="45"/>
      <c r="S326" s="45"/>
      <c r="T326" s="45"/>
      <c r="U326" s="45"/>
    </row>
    <row r="327" spans="5:21">
      <c r="E327" s="31"/>
      <c r="Q327" s="45"/>
      <c r="R327" s="45"/>
      <c r="S327" s="45"/>
      <c r="T327" s="45"/>
      <c r="U327" s="45"/>
    </row>
    <row r="328" spans="5:21">
      <c r="E328" s="31"/>
      <c r="Q328" s="45"/>
      <c r="R328" s="45"/>
      <c r="S328" s="45"/>
      <c r="T328" s="45"/>
      <c r="U328" s="45"/>
    </row>
    <row r="329" spans="5:21">
      <c r="E329" s="31"/>
      <c r="Q329" s="45"/>
      <c r="R329" s="45"/>
      <c r="S329" s="45"/>
      <c r="T329" s="45"/>
      <c r="U329" s="45"/>
    </row>
    <row r="330" spans="5:21">
      <c r="E330" s="31"/>
      <c r="Q330" s="45"/>
      <c r="R330" s="45"/>
      <c r="S330" s="45"/>
      <c r="T330" s="45"/>
      <c r="U330" s="45"/>
    </row>
    <row r="331" spans="5:21">
      <c r="E331" s="31"/>
      <c r="Q331" s="45"/>
      <c r="R331" s="45"/>
      <c r="S331" s="45"/>
      <c r="T331" s="45"/>
      <c r="U331" s="45"/>
    </row>
    <row r="332" spans="5:21">
      <c r="E332" s="31"/>
      <c r="Q332" s="45"/>
      <c r="R332" s="45"/>
      <c r="S332" s="45"/>
      <c r="T332" s="45"/>
      <c r="U332" s="45"/>
    </row>
    <row r="333" spans="5:21">
      <c r="E333" s="31"/>
      <c r="Q333" s="45"/>
      <c r="R333" s="45"/>
      <c r="S333" s="45"/>
      <c r="T333" s="45"/>
      <c r="U333" s="45"/>
    </row>
    <row r="334" spans="5:21">
      <c r="E334" s="31"/>
      <c r="Q334" s="45"/>
      <c r="R334" s="45"/>
      <c r="S334" s="45"/>
      <c r="T334" s="45"/>
      <c r="U334" s="45"/>
    </row>
    <row r="335" spans="5:21">
      <c r="E335" s="31"/>
      <c r="Q335" s="45"/>
      <c r="R335" s="45"/>
      <c r="S335" s="45"/>
      <c r="T335" s="45"/>
      <c r="U335" s="45"/>
    </row>
    <row r="336" spans="5:21">
      <c r="E336" s="31"/>
      <c r="Q336" s="45"/>
      <c r="R336" s="45"/>
      <c r="S336" s="45"/>
      <c r="T336" s="45"/>
      <c r="U336" s="45"/>
    </row>
    <row r="337" spans="5:21">
      <c r="E337" s="31"/>
      <c r="Q337" s="45"/>
      <c r="R337" s="45"/>
      <c r="S337" s="45"/>
      <c r="T337" s="45"/>
      <c r="U337" s="45"/>
    </row>
    <row r="338" spans="5:21">
      <c r="E338" s="31"/>
      <c r="Q338" s="45"/>
      <c r="R338" s="45"/>
      <c r="S338" s="45"/>
      <c r="T338" s="45"/>
      <c r="U338" s="45"/>
    </row>
    <row r="339" spans="5:21">
      <c r="E339" s="31"/>
      <c r="Q339" s="45"/>
      <c r="R339" s="45"/>
      <c r="S339" s="45"/>
      <c r="T339" s="45"/>
      <c r="U339" s="45"/>
    </row>
    <row r="340" spans="5:21">
      <c r="E340" s="31"/>
      <c r="Q340" s="45"/>
      <c r="R340" s="45"/>
      <c r="S340" s="45"/>
      <c r="T340" s="45"/>
      <c r="U340" s="45"/>
    </row>
    <row r="341" spans="5:21">
      <c r="E341" s="31"/>
      <c r="Q341" s="45"/>
      <c r="R341" s="45"/>
      <c r="S341" s="45"/>
      <c r="T341" s="45"/>
      <c r="U341" s="45"/>
    </row>
    <row r="342" spans="5:21">
      <c r="E342" s="31"/>
      <c r="Q342" s="45"/>
      <c r="R342" s="45"/>
      <c r="S342" s="45"/>
      <c r="T342" s="45"/>
      <c r="U342" s="45"/>
    </row>
    <row r="343" spans="5:21">
      <c r="E343" s="31"/>
      <c r="Q343" s="45"/>
      <c r="R343" s="45"/>
      <c r="S343" s="45"/>
      <c r="T343" s="45"/>
      <c r="U343" s="45"/>
    </row>
    <row r="344" spans="5:21">
      <c r="E344" s="31"/>
      <c r="Q344" s="45"/>
      <c r="R344" s="45"/>
      <c r="S344" s="45"/>
      <c r="T344" s="45"/>
      <c r="U344" s="45"/>
    </row>
    <row r="345" spans="5:21">
      <c r="E345" s="31"/>
      <c r="Q345" s="45"/>
      <c r="R345" s="45"/>
      <c r="S345" s="45"/>
      <c r="T345" s="45"/>
      <c r="U345" s="45"/>
    </row>
    <row r="346" spans="5:21">
      <c r="E346" s="31"/>
      <c r="Q346" s="45"/>
      <c r="R346" s="45"/>
      <c r="S346" s="45"/>
      <c r="T346" s="45"/>
      <c r="U346" s="45"/>
    </row>
    <row r="347" spans="5:21">
      <c r="E347" s="31"/>
      <c r="Q347" s="45"/>
      <c r="R347" s="45"/>
      <c r="S347" s="45"/>
      <c r="T347" s="45"/>
      <c r="U347" s="45"/>
    </row>
    <row r="348" spans="5:21">
      <c r="E348" s="31"/>
      <c r="Q348" s="45"/>
      <c r="R348" s="45"/>
      <c r="S348" s="45"/>
      <c r="T348" s="45"/>
      <c r="U348" s="45"/>
    </row>
    <row r="349" spans="5:21">
      <c r="E349" s="31"/>
      <c r="Q349" s="45"/>
      <c r="R349" s="45"/>
      <c r="S349" s="45"/>
      <c r="T349" s="45"/>
      <c r="U349" s="45"/>
    </row>
    <row r="350" spans="5:21">
      <c r="E350" s="31"/>
      <c r="Q350" s="45"/>
      <c r="R350" s="45"/>
      <c r="S350" s="45"/>
      <c r="T350" s="45"/>
      <c r="U350" s="45"/>
    </row>
    <row r="351" spans="5:21">
      <c r="E351" s="31"/>
      <c r="Q351" s="45"/>
      <c r="R351" s="45"/>
      <c r="S351" s="45"/>
      <c r="T351" s="45"/>
      <c r="U351" s="45"/>
    </row>
    <row r="352" spans="5:21">
      <c r="E352" s="31"/>
      <c r="Q352" s="45"/>
      <c r="R352" s="45"/>
      <c r="S352" s="45"/>
      <c r="T352" s="45"/>
      <c r="U352" s="45"/>
    </row>
    <row r="353" spans="5:21">
      <c r="E353" s="31"/>
      <c r="Q353" s="45"/>
      <c r="R353" s="45"/>
      <c r="S353" s="45"/>
      <c r="T353" s="45"/>
      <c r="U353" s="45"/>
    </row>
    <row r="354" spans="5:21">
      <c r="E354" s="31"/>
      <c r="Q354" s="45"/>
      <c r="R354" s="45"/>
      <c r="S354" s="45"/>
      <c r="T354" s="45"/>
      <c r="U354" s="45"/>
    </row>
    <row r="355" spans="5:21">
      <c r="E355" s="31"/>
      <c r="Q355" s="45"/>
      <c r="R355" s="45"/>
      <c r="S355" s="45"/>
      <c r="T355" s="45"/>
      <c r="U355" s="45"/>
    </row>
    <row r="356" spans="5:21">
      <c r="E356" s="31"/>
      <c r="Q356" s="45"/>
      <c r="R356" s="45"/>
      <c r="S356" s="45"/>
      <c r="T356" s="45"/>
      <c r="U356" s="45"/>
    </row>
    <row r="357" spans="5:21">
      <c r="E357" s="31"/>
      <c r="Q357" s="45"/>
      <c r="R357" s="45"/>
      <c r="S357" s="45"/>
      <c r="T357" s="45"/>
      <c r="U357" s="45"/>
    </row>
    <row r="358" spans="5:21">
      <c r="E358" s="31"/>
      <c r="Q358" s="45"/>
      <c r="R358" s="45"/>
      <c r="S358" s="45"/>
      <c r="T358" s="45"/>
      <c r="U358" s="45"/>
    </row>
    <row r="359" spans="5:21">
      <c r="E359" s="31"/>
      <c r="Q359" s="45"/>
      <c r="R359" s="45"/>
      <c r="S359" s="45"/>
      <c r="T359" s="45"/>
      <c r="U359" s="45"/>
    </row>
    <row r="360" spans="5:21">
      <c r="E360" s="31"/>
      <c r="Q360" s="45"/>
      <c r="R360" s="45"/>
      <c r="S360" s="45"/>
      <c r="T360" s="45"/>
      <c r="U360" s="45"/>
    </row>
    <row r="361" spans="5:21">
      <c r="E361" s="31"/>
      <c r="Q361" s="45"/>
      <c r="R361" s="45"/>
      <c r="S361" s="45"/>
      <c r="T361" s="45"/>
      <c r="U361" s="45"/>
    </row>
    <row r="362" spans="5:21">
      <c r="E362" s="31"/>
      <c r="Q362" s="45"/>
      <c r="R362" s="45"/>
      <c r="S362" s="45"/>
      <c r="T362" s="45"/>
      <c r="U362" s="45"/>
    </row>
    <row r="363" spans="5:21">
      <c r="E363" s="31"/>
      <c r="Q363" s="45"/>
      <c r="R363" s="45"/>
      <c r="S363" s="45"/>
      <c r="T363" s="45"/>
      <c r="U363" s="45"/>
    </row>
    <row r="364" spans="5:21">
      <c r="E364" s="31"/>
      <c r="Q364" s="45"/>
      <c r="R364" s="45"/>
      <c r="S364" s="45"/>
      <c r="T364" s="45"/>
      <c r="U364" s="45"/>
    </row>
    <row r="365" spans="5:21">
      <c r="E365" s="31"/>
      <c r="Q365" s="45"/>
      <c r="R365" s="45"/>
      <c r="S365" s="45"/>
      <c r="T365" s="45"/>
      <c r="U365" s="45"/>
    </row>
    <row r="366" spans="5:21">
      <c r="E366" s="31"/>
      <c r="Q366" s="45"/>
      <c r="R366" s="45"/>
      <c r="S366" s="45"/>
      <c r="T366" s="45"/>
      <c r="U366" s="45"/>
    </row>
    <row r="367" spans="5:21">
      <c r="E367" s="31"/>
      <c r="Q367" s="45"/>
      <c r="R367" s="45"/>
      <c r="S367" s="45"/>
      <c r="T367" s="45"/>
      <c r="U367" s="45"/>
    </row>
    <row r="368" spans="5:21">
      <c r="E368" s="31"/>
      <c r="Q368" s="45"/>
      <c r="R368" s="45"/>
      <c r="S368" s="45"/>
      <c r="T368" s="45"/>
      <c r="U368" s="45"/>
    </row>
    <row r="369" spans="5:21">
      <c r="E369" s="31"/>
      <c r="Q369" s="45"/>
      <c r="R369" s="45"/>
      <c r="S369" s="45"/>
      <c r="T369" s="45"/>
      <c r="U369" s="45"/>
    </row>
    <row r="370" spans="5:21">
      <c r="E370" s="31"/>
      <c r="Q370" s="45"/>
      <c r="R370" s="45"/>
      <c r="S370" s="45"/>
      <c r="T370" s="45"/>
      <c r="U370" s="45"/>
    </row>
    <row r="371" spans="5:21">
      <c r="E371" s="31"/>
      <c r="Q371" s="45"/>
      <c r="R371" s="45"/>
      <c r="S371" s="45"/>
      <c r="T371" s="45"/>
      <c r="U371" s="45"/>
    </row>
    <row r="372" spans="5:21">
      <c r="E372" s="31"/>
      <c r="Q372" s="45"/>
      <c r="R372" s="45"/>
      <c r="S372" s="45"/>
      <c r="T372" s="45"/>
      <c r="U372" s="45"/>
    </row>
    <row r="373" spans="5:21">
      <c r="E373" s="31"/>
      <c r="Q373" s="45"/>
      <c r="R373" s="45"/>
      <c r="S373" s="45"/>
      <c r="T373" s="45"/>
      <c r="U373" s="45"/>
    </row>
    <row r="374" spans="5:21">
      <c r="E374" s="31"/>
      <c r="Q374" s="45"/>
      <c r="R374" s="45"/>
      <c r="S374" s="45"/>
      <c r="T374" s="45"/>
      <c r="U374" s="45"/>
    </row>
    <row r="375" spans="5:21">
      <c r="E375" s="31"/>
      <c r="Q375" s="45"/>
      <c r="R375" s="45"/>
      <c r="S375" s="45"/>
      <c r="T375" s="45"/>
      <c r="U375" s="45"/>
    </row>
    <row r="376" spans="5:21">
      <c r="E376" s="31"/>
      <c r="Q376" s="45"/>
      <c r="R376" s="45"/>
      <c r="S376" s="45"/>
      <c r="T376" s="45"/>
      <c r="U376" s="45"/>
    </row>
    <row r="377" spans="5:21">
      <c r="E377" s="31"/>
      <c r="Q377" s="45"/>
      <c r="R377" s="45"/>
      <c r="S377" s="45"/>
      <c r="T377" s="45"/>
      <c r="U377" s="45"/>
    </row>
    <row r="378" spans="5:21">
      <c r="E378" s="31"/>
      <c r="Q378" s="45"/>
      <c r="R378" s="45"/>
      <c r="S378" s="45"/>
      <c r="T378" s="45"/>
      <c r="U378" s="45"/>
    </row>
    <row r="379" spans="5:21">
      <c r="E379" s="31"/>
      <c r="Q379" s="45"/>
      <c r="R379" s="45"/>
      <c r="S379" s="45"/>
      <c r="T379" s="45"/>
      <c r="U379" s="45"/>
    </row>
    <row r="380" spans="5:21">
      <c r="E380" s="31"/>
      <c r="Q380" s="45"/>
      <c r="R380" s="45"/>
      <c r="S380" s="45"/>
      <c r="T380" s="45"/>
      <c r="U380" s="45"/>
    </row>
    <row r="381" spans="5:21">
      <c r="E381" s="31"/>
      <c r="Q381" s="45"/>
      <c r="R381" s="45"/>
      <c r="S381" s="45"/>
      <c r="T381" s="45"/>
      <c r="U381" s="45"/>
    </row>
    <row r="382" spans="5:21">
      <c r="E382" s="31"/>
      <c r="Q382" s="45"/>
      <c r="R382" s="45"/>
      <c r="S382" s="45"/>
      <c r="T382" s="45"/>
      <c r="U382" s="45"/>
    </row>
    <row r="383" spans="5:21">
      <c r="E383" s="31"/>
      <c r="Q383" s="45"/>
      <c r="R383" s="45"/>
      <c r="S383" s="45"/>
      <c r="T383" s="45"/>
      <c r="U383" s="45"/>
    </row>
    <row r="384" spans="5:21">
      <c r="E384" s="31"/>
      <c r="Q384" s="45"/>
      <c r="R384" s="45"/>
      <c r="S384" s="45"/>
      <c r="T384" s="45"/>
      <c r="U384" s="45"/>
    </row>
    <row r="385" spans="5:21">
      <c r="E385" s="31"/>
      <c r="Q385" s="45"/>
      <c r="R385" s="45"/>
      <c r="S385" s="45"/>
      <c r="T385" s="45"/>
      <c r="U385" s="45"/>
    </row>
    <row r="386" spans="5:21">
      <c r="E386" s="31"/>
      <c r="Q386" s="45"/>
      <c r="R386" s="45"/>
      <c r="S386" s="45"/>
      <c r="T386" s="45"/>
      <c r="U386" s="45"/>
    </row>
    <row r="387" spans="5:21">
      <c r="E387" s="31"/>
      <c r="Q387" s="45"/>
      <c r="R387" s="45"/>
      <c r="S387" s="45"/>
      <c r="T387" s="45"/>
      <c r="U387" s="45"/>
    </row>
    <row r="388" spans="5:21">
      <c r="E388" s="31"/>
      <c r="Q388" s="45"/>
      <c r="R388" s="45"/>
      <c r="S388" s="45"/>
      <c r="T388" s="45"/>
      <c r="U388" s="45"/>
    </row>
    <row r="389" spans="5:21">
      <c r="E389" s="31"/>
      <c r="Q389" s="45"/>
      <c r="R389" s="45"/>
      <c r="S389" s="45"/>
      <c r="T389" s="45"/>
      <c r="U389" s="45"/>
    </row>
    <row r="390" spans="5:21">
      <c r="E390" s="31"/>
      <c r="Q390" s="45"/>
      <c r="R390" s="45"/>
      <c r="S390" s="45"/>
      <c r="T390" s="45"/>
      <c r="U390" s="45"/>
    </row>
    <row r="391" spans="5:21">
      <c r="E391" s="31"/>
      <c r="Q391" s="45"/>
      <c r="R391" s="45"/>
      <c r="S391" s="45"/>
      <c r="T391" s="45"/>
      <c r="U391" s="45"/>
    </row>
    <row r="392" spans="5:21">
      <c r="E392" s="31"/>
      <c r="Q392" s="45"/>
      <c r="R392" s="45"/>
      <c r="S392" s="45"/>
      <c r="T392" s="45"/>
      <c r="U392" s="45"/>
    </row>
    <row r="393" spans="5:21">
      <c r="E393" s="31"/>
      <c r="Q393" s="45"/>
      <c r="R393" s="45"/>
      <c r="S393" s="45"/>
      <c r="T393" s="45"/>
      <c r="U393" s="45"/>
    </row>
    <row r="394" spans="5:21">
      <c r="E394" s="31"/>
      <c r="Q394" s="45"/>
      <c r="R394" s="45"/>
      <c r="S394" s="45"/>
      <c r="T394" s="45"/>
      <c r="U394" s="45"/>
    </row>
    <row r="395" spans="5:21">
      <c r="E395" s="31"/>
      <c r="Q395" s="45"/>
      <c r="R395" s="45"/>
      <c r="S395" s="45"/>
      <c r="T395" s="45"/>
      <c r="U395" s="45"/>
    </row>
    <row r="396" spans="5:21">
      <c r="E396" s="31"/>
      <c r="Q396" s="45"/>
      <c r="R396" s="45"/>
      <c r="S396" s="45"/>
      <c r="T396" s="45"/>
      <c r="U396" s="45"/>
    </row>
    <row r="397" spans="5:21">
      <c r="E397" s="31"/>
      <c r="Q397" s="45"/>
      <c r="R397" s="45"/>
      <c r="S397" s="45"/>
      <c r="T397" s="45"/>
      <c r="U397" s="45"/>
    </row>
    <row r="398" spans="5:21">
      <c r="E398" s="31"/>
      <c r="Q398" s="45"/>
      <c r="R398" s="45"/>
      <c r="S398" s="45"/>
      <c r="T398" s="45"/>
      <c r="U398" s="45"/>
    </row>
    <row r="399" spans="5:21">
      <c r="E399" s="31"/>
      <c r="Q399" s="45"/>
      <c r="R399" s="45"/>
      <c r="S399" s="45"/>
      <c r="T399" s="45"/>
      <c r="U399" s="45"/>
    </row>
    <row r="400" spans="5:21">
      <c r="E400" s="31"/>
      <c r="Q400" s="45"/>
      <c r="R400" s="45"/>
      <c r="S400" s="45"/>
      <c r="T400" s="45"/>
      <c r="U400" s="45"/>
    </row>
    <row r="401" spans="5:21">
      <c r="E401" s="31"/>
      <c r="Q401" s="45"/>
      <c r="R401" s="45"/>
      <c r="S401" s="45"/>
      <c r="T401" s="45"/>
      <c r="U401" s="45"/>
    </row>
    <row r="402" spans="5:21">
      <c r="E402" s="31"/>
      <c r="Q402" s="45"/>
      <c r="R402" s="45"/>
      <c r="S402" s="45"/>
      <c r="T402" s="45"/>
      <c r="U402" s="45"/>
    </row>
    <row r="403" spans="5:21">
      <c r="E403" s="31"/>
      <c r="Q403" s="45"/>
      <c r="R403" s="45"/>
      <c r="S403" s="45"/>
      <c r="T403" s="45"/>
      <c r="U403" s="45"/>
    </row>
    <row r="404" spans="5:21">
      <c r="E404" s="31"/>
      <c r="Q404" s="45"/>
      <c r="R404" s="45"/>
      <c r="S404" s="45"/>
      <c r="T404" s="45"/>
      <c r="U404" s="45"/>
    </row>
    <row r="405" spans="5:21">
      <c r="E405" s="31"/>
      <c r="Q405" s="45"/>
      <c r="R405" s="45"/>
      <c r="S405" s="45"/>
      <c r="T405" s="45"/>
      <c r="U405" s="45"/>
    </row>
    <row r="406" spans="5:21">
      <c r="E406" s="31"/>
      <c r="Q406" s="45"/>
      <c r="R406" s="45"/>
      <c r="S406" s="45"/>
      <c r="T406" s="45"/>
      <c r="U406" s="45"/>
    </row>
    <row r="407" spans="5:21">
      <c r="E407" s="31"/>
      <c r="Q407" s="45"/>
      <c r="R407" s="45"/>
      <c r="S407" s="45"/>
      <c r="T407" s="45"/>
      <c r="U407" s="45"/>
    </row>
    <row r="408" spans="5:21">
      <c r="E408" s="31"/>
      <c r="Q408" s="45"/>
      <c r="R408" s="45"/>
      <c r="S408" s="45"/>
      <c r="T408" s="45"/>
      <c r="U408" s="45"/>
    </row>
    <row r="409" spans="5:21">
      <c r="E409" s="31"/>
      <c r="Q409" s="45"/>
      <c r="R409" s="45"/>
      <c r="S409" s="45"/>
      <c r="T409" s="45"/>
      <c r="U409" s="45"/>
    </row>
    <row r="410" spans="5:21">
      <c r="E410" s="31"/>
      <c r="Q410" s="45"/>
      <c r="R410" s="45"/>
      <c r="S410" s="45"/>
      <c r="T410" s="45"/>
      <c r="U410" s="45"/>
    </row>
    <row r="411" spans="5:21">
      <c r="E411" s="31"/>
      <c r="Q411" s="45"/>
      <c r="R411" s="45"/>
      <c r="S411" s="45"/>
      <c r="T411" s="45"/>
      <c r="U411" s="45"/>
    </row>
    <row r="412" spans="5:21">
      <c r="E412" s="31"/>
      <c r="Q412" s="45"/>
      <c r="R412" s="45"/>
      <c r="S412" s="45"/>
      <c r="T412" s="45"/>
      <c r="U412" s="45"/>
    </row>
    <row r="413" spans="5:21">
      <c r="E413" s="31"/>
      <c r="Q413" s="45"/>
      <c r="R413" s="45"/>
      <c r="S413" s="45"/>
      <c r="T413" s="45"/>
      <c r="U413" s="45"/>
    </row>
    <row r="414" spans="5:21">
      <c r="E414" s="31"/>
      <c r="Q414" s="45"/>
      <c r="R414" s="45"/>
      <c r="S414" s="45"/>
      <c r="T414" s="45"/>
      <c r="U414" s="45"/>
    </row>
    <row r="415" spans="5:21">
      <c r="E415" s="31"/>
      <c r="Q415" s="45"/>
      <c r="R415" s="45"/>
      <c r="S415" s="45"/>
      <c r="T415" s="45"/>
      <c r="U415" s="45"/>
    </row>
    <row r="416" spans="5:21">
      <c r="E416" s="31"/>
      <c r="Q416" s="45"/>
      <c r="R416" s="45"/>
      <c r="S416" s="45"/>
      <c r="T416" s="45"/>
      <c r="U416" s="45"/>
    </row>
    <row r="417" spans="5:21">
      <c r="E417" s="31"/>
      <c r="Q417" s="45"/>
      <c r="R417" s="45"/>
      <c r="S417" s="45"/>
      <c r="T417" s="45"/>
      <c r="U417" s="45"/>
    </row>
    <row r="418" spans="5:21">
      <c r="E418" s="31"/>
      <c r="Q418" s="45"/>
      <c r="R418" s="45"/>
      <c r="S418" s="45"/>
      <c r="T418" s="45"/>
      <c r="U418" s="45"/>
    </row>
    <row r="419" spans="5:21">
      <c r="E419" s="31"/>
      <c r="Q419" s="45"/>
      <c r="R419" s="45"/>
      <c r="S419" s="45"/>
      <c r="T419" s="45"/>
      <c r="U419" s="45"/>
    </row>
    <row r="420" spans="5:21">
      <c r="E420" s="31"/>
      <c r="Q420" s="45"/>
      <c r="R420" s="45"/>
      <c r="S420" s="45"/>
      <c r="T420" s="45"/>
      <c r="U420" s="45"/>
    </row>
    <row r="421" spans="5:21">
      <c r="E421" s="31"/>
      <c r="Q421" s="45"/>
      <c r="R421" s="45"/>
      <c r="S421" s="45"/>
      <c r="T421" s="45"/>
      <c r="U421" s="45"/>
    </row>
    <row r="422" spans="5:21">
      <c r="E422" s="31"/>
      <c r="Q422" s="45"/>
      <c r="R422" s="45"/>
      <c r="S422" s="45"/>
      <c r="T422" s="45"/>
      <c r="U422" s="45"/>
    </row>
    <row r="423" spans="5:21">
      <c r="E423" s="31"/>
      <c r="Q423" s="45"/>
      <c r="R423" s="45"/>
      <c r="S423" s="45"/>
      <c r="T423" s="45"/>
      <c r="U423" s="45"/>
    </row>
    <row r="424" spans="5:21">
      <c r="E424" s="31"/>
      <c r="Q424" s="45"/>
      <c r="R424" s="45"/>
      <c r="S424" s="45"/>
      <c r="T424" s="45"/>
      <c r="U424" s="45"/>
    </row>
    <row r="425" spans="5:21">
      <c r="E425" s="31"/>
      <c r="Q425" s="45"/>
      <c r="R425" s="45"/>
      <c r="S425" s="45"/>
      <c r="T425" s="45"/>
      <c r="U425" s="45"/>
    </row>
    <row r="426" spans="5:21">
      <c r="E426" s="31"/>
      <c r="Q426" s="45"/>
      <c r="R426" s="45"/>
      <c r="S426" s="45"/>
      <c r="T426" s="45"/>
      <c r="U426" s="45"/>
    </row>
    <row r="427" spans="5:21">
      <c r="E427" s="31"/>
      <c r="Q427" s="45"/>
      <c r="R427" s="45"/>
      <c r="S427" s="45"/>
      <c r="T427" s="45"/>
      <c r="U427" s="45"/>
    </row>
    <row r="428" spans="5:21">
      <c r="E428" s="31"/>
      <c r="Q428" s="45"/>
      <c r="R428" s="45"/>
      <c r="S428" s="45"/>
      <c r="T428" s="45"/>
      <c r="U428" s="45"/>
    </row>
    <row r="429" spans="5:21">
      <c r="E429" s="31"/>
      <c r="Q429" s="45"/>
      <c r="R429" s="45"/>
      <c r="S429" s="45"/>
      <c r="T429" s="45"/>
      <c r="U429" s="45"/>
    </row>
    <row r="430" spans="5:21">
      <c r="E430" s="31"/>
      <c r="Q430" s="45"/>
      <c r="R430" s="45"/>
      <c r="S430" s="45"/>
      <c r="T430" s="45"/>
      <c r="U430" s="45"/>
    </row>
    <row r="431" spans="5:21">
      <c r="E431" s="31"/>
      <c r="Q431" s="45"/>
      <c r="R431" s="45"/>
      <c r="S431" s="45"/>
      <c r="T431" s="45"/>
      <c r="U431" s="45"/>
    </row>
    <row r="432" spans="5:21">
      <c r="E432" s="31"/>
      <c r="Q432" s="45"/>
      <c r="R432" s="45"/>
      <c r="S432" s="45"/>
      <c r="T432" s="45"/>
      <c r="U432" s="45"/>
    </row>
    <row r="433" spans="5:21">
      <c r="E433" s="31"/>
      <c r="Q433" s="45"/>
      <c r="R433" s="45"/>
      <c r="S433" s="45"/>
      <c r="T433" s="45"/>
      <c r="U433" s="45"/>
    </row>
    <row r="434" spans="5:21">
      <c r="E434" s="31"/>
      <c r="Q434" s="45"/>
      <c r="R434" s="45"/>
      <c r="S434" s="45"/>
      <c r="T434" s="45"/>
      <c r="U434" s="45"/>
    </row>
    <row r="435" spans="5:21">
      <c r="E435" s="31"/>
      <c r="Q435" s="45"/>
      <c r="R435" s="45"/>
      <c r="S435" s="45"/>
      <c r="T435" s="45"/>
      <c r="U435" s="45"/>
    </row>
    <row r="436" spans="5:21">
      <c r="E436" s="31"/>
      <c r="Q436" s="45"/>
      <c r="R436" s="45"/>
      <c r="S436" s="45"/>
      <c r="T436" s="45"/>
      <c r="U436" s="45"/>
    </row>
    <row r="437" spans="5:21">
      <c r="E437" s="31"/>
      <c r="Q437" s="45"/>
      <c r="R437" s="45"/>
      <c r="S437" s="45"/>
      <c r="T437" s="45"/>
      <c r="U437" s="45"/>
    </row>
    <row r="438" spans="5:21">
      <c r="E438" s="31"/>
      <c r="Q438" s="45"/>
      <c r="R438" s="45"/>
      <c r="S438" s="45"/>
      <c r="T438" s="45"/>
      <c r="U438" s="45"/>
    </row>
    <row r="439" spans="5:21">
      <c r="E439" s="31"/>
      <c r="Q439" s="45"/>
      <c r="R439" s="45"/>
      <c r="S439" s="45"/>
      <c r="T439" s="45"/>
      <c r="U439" s="45"/>
    </row>
    <row r="440" spans="5:21">
      <c r="E440" s="31"/>
      <c r="Q440" s="45"/>
      <c r="R440" s="45"/>
      <c r="S440" s="45"/>
      <c r="T440" s="45"/>
      <c r="U440" s="45"/>
    </row>
    <row r="441" spans="5:21">
      <c r="E441" s="31"/>
      <c r="Q441" s="45"/>
      <c r="R441" s="45"/>
      <c r="S441" s="45"/>
      <c r="T441" s="45"/>
      <c r="U441" s="45"/>
    </row>
    <row r="442" spans="5:21">
      <c r="E442" s="31"/>
      <c r="Q442" s="45"/>
      <c r="R442" s="45"/>
      <c r="S442" s="45"/>
      <c r="T442" s="45"/>
      <c r="U442" s="45"/>
    </row>
    <row r="443" spans="5:21">
      <c r="E443" s="31"/>
      <c r="Q443" s="45"/>
      <c r="R443" s="45"/>
      <c r="S443" s="45"/>
      <c r="T443" s="45"/>
      <c r="U443" s="45"/>
    </row>
    <row r="444" spans="5:21">
      <c r="E444" s="31"/>
      <c r="Q444" s="45"/>
      <c r="R444" s="45"/>
      <c r="S444" s="45"/>
      <c r="T444" s="45"/>
      <c r="U444" s="45"/>
    </row>
    <row r="445" spans="5:21">
      <c r="E445" s="31"/>
      <c r="Q445" s="45"/>
      <c r="R445" s="45"/>
      <c r="S445" s="45"/>
      <c r="T445" s="45"/>
      <c r="U445" s="45"/>
    </row>
    <row r="446" spans="5:21">
      <c r="E446" s="31"/>
      <c r="Q446" s="45"/>
      <c r="R446" s="45"/>
      <c r="S446" s="45"/>
      <c r="T446" s="45"/>
      <c r="U446" s="45"/>
    </row>
    <row r="447" spans="5:21">
      <c r="E447" s="31"/>
      <c r="Q447" s="45"/>
      <c r="R447" s="45"/>
      <c r="S447" s="45"/>
      <c r="T447" s="45"/>
      <c r="U447" s="45"/>
    </row>
    <row r="448" spans="5:21">
      <c r="E448" s="31"/>
      <c r="Q448" s="45"/>
      <c r="R448" s="45"/>
      <c r="S448" s="45"/>
      <c r="T448" s="45"/>
      <c r="U448" s="45"/>
    </row>
    <row r="449" spans="5:21">
      <c r="E449" s="31"/>
      <c r="Q449" s="45"/>
      <c r="R449" s="45"/>
      <c r="S449" s="45"/>
      <c r="T449" s="45"/>
      <c r="U449" s="45"/>
    </row>
    <row r="450" spans="5:21">
      <c r="E450" s="31"/>
      <c r="Q450" s="45"/>
      <c r="R450" s="45"/>
      <c r="S450" s="45"/>
      <c r="T450" s="45"/>
      <c r="U450" s="45"/>
    </row>
    <row r="451" spans="5:21">
      <c r="E451" s="31"/>
      <c r="Q451" s="45"/>
      <c r="R451" s="45"/>
      <c r="S451" s="45"/>
      <c r="T451" s="45"/>
      <c r="U451" s="45"/>
    </row>
    <row r="452" spans="5:21">
      <c r="E452" s="31"/>
      <c r="Q452" s="45"/>
      <c r="R452" s="45"/>
      <c r="S452" s="45"/>
      <c r="T452" s="45"/>
      <c r="U452" s="45"/>
    </row>
    <row r="453" spans="5:21">
      <c r="E453" s="31"/>
      <c r="Q453" s="45"/>
      <c r="R453" s="45"/>
      <c r="S453" s="45"/>
      <c r="T453" s="45"/>
      <c r="U453" s="45"/>
    </row>
    <row r="454" spans="5:21">
      <c r="E454" s="31"/>
      <c r="Q454" s="45"/>
      <c r="R454" s="45"/>
      <c r="S454" s="45"/>
      <c r="T454" s="45"/>
      <c r="U454" s="45"/>
    </row>
    <row r="455" spans="5:21">
      <c r="E455" s="31"/>
      <c r="Q455" s="45"/>
      <c r="R455" s="45"/>
      <c r="S455" s="45"/>
      <c r="T455" s="45"/>
      <c r="U455" s="45"/>
    </row>
    <row r="456" spans="5:21">
      <c r="E456" s="31"/>
      <c r="Q456" s="45"/>
      <c r="R456" s="45"/>
      <c r="S456" s="45"/>
      <c r="T456" s="45"/>
      <c r="U456" s="45"/>
    </row>
    <row r="457" spans="5:21">
      <c r="E457" s="31"/>
      <c r="Q457" s="45"/>
      <c r="R457" s="45"/>
      <c r="S457" s="45"/>
      <c r="T457" s="45"/>
      <c r="U457" s="45"/>
    </row>
    <row r="458" spans="5:21">
      <c r="E458" s="31"/>
      <c r="Q458" s="45"/>
      <c r="R458" s="45"/>
      <c r="S458" s="45"/>
      <c r="T458" s="45"/>
      <c r="U458" s="45"/>
    </row>
    <row r="459" spans="5:21">
      <c r="E459" s="31"/>
      <c r="Q459" s="45"/>
      <c r="R459" s="45"/>
      <c r="S459" s="45"/>
      <c r="T459" s="45"/>
      <c r="U459" s="45"/>
    </row>
    <row r="460" spans="5:21">
      <c r="E460" s="31"/>
      <c r="Q460" s="45"/>
      <c r="R460" s="45"/>
      <c r="S460" s="45"/>
      <c r="T460" s="45"/>
      <c r="U460" s="45"/>
    </row>
    <row r="461" spans="5:21">
      <c r="E461" s="31"/>
      <c r="Q461" s="45"/>
      <c r="R461" s="45"/>
      <c r="S461" s="45"/>
      <c r="T461" s="45"/>
      <c r="U461" s="45"/>
    </row>
    <row r="462" spans="5:21">
      <c r="E462" s="31"/>
      <c r="Q462" s="45"/>
      <c r="R462" s="45"/>
      <c r="S462" s="45"/>
      <c r="T462" s="45"/>
      <c r="U462" s="45"/>
    </row>
    <row r="463" spans="5:21">
      <c r="E463" s="31"/>
      <c r="Q463" s="45"/>
      <c r="R463" s="45"/>
      <c r="S463" s="45"/>
      <c r="T463" s="45"/>
      <c r="U463" s="45"/>
    </row>
    <row r="464" spans="5:21">
      <c r="E464" s="31"/>
      <c r="Q464" s="45"/>
      <c r="R464" s="45"/>
      <c r="S464" s="45"/>
      <c r="T464" s="45"/>
      <c r="U464" s="45"/>
    </row>
    <row r="465" spans="5:21">
      <c r="E465" s="31"/>
      <c r="Q465" s="45"/>
      <c r="R465" s="45"/>
      <c r="S465" s="45"/>
      <c r="T465" s="45"/>
      <c r="U465" s="45"/>
    </row>
    <row r="466" spans="5:21">
      <c r="E466" s="31"/>
      <c r="Q466" s="45"/>
      <c r="R466" s="45"/>
      <c r="S466" s="45"/>
      <c r="T466" s="45"/>
      <c r="U466" s="45"/>
    </row>
    <row r="467" spans="5:21">
      <c r="E467" s="31"/>
      <c r="Q467" s="45"/>
      <c r="R467" s="45"/>
      <c r="S467" s="45"/>
      <c r="T467" s="45"/>
      <c r="U467" s="45"/>
    </row>
    <row r="468" spans="5:21">
      <c r="E468" s="31"/>
      <c r="Q468" s="45"/>
      <c r="R468" s="45"/>
      <c r="S468" s="45"/>
      <c r="T468" s="45"/>
      <c r="U468" s="45"/>
    </row>
    <row r="469" spans="5:21">
      <c r="E469" s="31"/>
      <c r="Q469" s="45"/>
      <c r="R469" s="45"/>
      <c r="S469" s="45"/>
      <c r="T469" s="45"/>
      <c r="U469" s="45"/>
    </row>
    <row r="470" spans="5:21">
      <c r="E470" s="31"/>
      <c r="Q470" s="45"/>
      <c r="R470" s="45"/>
      <c r="S470" s="45"/>
      <c r="T470" s="45"/>
      <c r="U470" s="45"/>
    </row>
    <row r="471" spans="5:21">
      <c r="E471" s="31"/>
      <c r="Q471" s="45"/>
      <c r="R471" s="45"/>
      <c r="S471" s="45"/>
      <c r="T471" s="45"/>
      <c r="U471" s="45"/>
    </row>
    <row r="472" spans="5:21">
      <c r="E472" s="31"/>
      <c r="Q472" s="45"/>
      <c r="R472" s="45"/>
      <c r="S472" s="45"/>
      <c r="T472" s="45"/>
      <c r="U472" s="45"/>
    </row>
    <row r="473" spans="5:21">
      <c r="E473" s="31"/>
      <c r="Q473" s="45"/>
      <c r="R473" s="45"/>
      <c r="S473" s="45"/>
      <c r="T473" s="45"/>
      <c r="U473" s="45"/>
    </row>
    <row r="474" spans="5:21">
      <c r="E474" s="31"/>
      <c r="Q474" s="45"/>
      <c r="R474" s="45"/>
      <c r="S474" s="45"/>
      <c r="T474" s="45"/>
      <c r="U474" s="45"/>
    </row>
    <row r="475" spans="5:21">
      <c r="E475" s="31"/>
      <c r="Q475" s="45"/>
      <c r="R475" s="45"/>
      <c r="S475" s="45"/>
      <c r="T475" s="45"/>
      <c r="U475" s="45"/>
    </row>
    <row r="476" spans="5:21">
      <c r="E476" s="31"/>
      <c r="Q476" s="45"/>
      <c r="R476" s="45"/>
      <c r="S476" s="45"/>
      <c r="T476" s="45"/>
      <c r="U476" s="45"/>
    </row>
    <row r="477" spans="5:21">
      <c r="E477" s="31"/>
      <c r="Q477" s="45"/>
      <c r="R477" s="45"/>
      <c r="S477" s="45"/>
      <c r="T477" s="45"/>
      <c r="U477" s="45"/>
    </row>
    <row r="478" spans="5:21">
      <c r="E478" s="31"/>
      <c r="Q478" s="45"/>
      <c r="R478" s="45"/>
      <c r="S478" s="45"/>
      <c r="T478" s="45"/>
      <c r="U478" s="45"/>
    </row>
    <row r="479" spans="5:21">
      <c r="E479" s="31"/>
      <c r="Q479" s="45"/>
      <c r="R479" s="45"/>
      <c r="S479" s="45"/>
      <c r="T479" s="45"/>
      <c r="U479" s="45"/>
    </row>
    <row r="480" spans="5:21">
      <c r="E480" s="31"/>
      <c r="Q480" s="45"/>
      <c r="R480" s="45"/>
      <c r="S480" s="45"/>
      <c r="T480" s="45"/>
      <c r="U480" s="45"/>
    </row>
    <row r="481" spans="5:21">
      <c r="E481" s="31"/>
      <c r="Q481" s="45"/>
      <c r="R481" s="45"/>
      <c r="S481" s="45"/>
      <c r="T481" s="45"/>
      <c r="U481" s="45"/>
    </row>
    <row r="482" spans="5:21">
      <c r="E482" s="31"/>
      <c r="Q482" s="45"/>
      <c r="R482" s="45"/>
      <c r="S482" s="45"/>
      <c r="T482" s="45"/>
      <c r="U482" s="45"/>
    </row>
    <row r="483" spans="5:21">
      <c r="E483" s="31"/>
      <c r="Q483" s="45"/>
      <c r="R483" s="45"/>
      <c r="S483" s="45"/>
      <c r="T483" s="45"/>
      <c r="U483" s="45"/>
    </row>
    <row r="484" spans="5:21">
      <c r="E484" s="31"/>
      <c r="Q484" s="45"/>
      <c r="R484" s="45"/>
      <c r="S484" s="45"/>
      <c r="T484" s="45"/>
      <c r="U484" s="45"/>
    </row>
    <row r="485" spans="5:21">
      <c r="E485" s="31"/>
      <c r="Q485" s="45"/>
      <c r="R485" s="45"/>
      <c r="S485" s="45"/>
      <c r="T485" s="45"/>
      <c r="U485" s="45"/>
    </row>
    <row r="486" spans="5:21">
      <c r="E486" s="31"/>
      <c r="Q486" s="45"/>
      <c r="R486" s="45"/>
      <c r="S486" s="45"/>
      <c r="T486" s="45"/>
      <c r="U486" s="45"/>
    </row>
    <row r="487" spans="5:21">
      <c r="E487" s="31"/>
      <c r="Q487" s="45"/>
      <c r="R487" s="45"/>
      <c r="S487" s="45"/>
      <c r="T487" s="45"/>
      <c r="U487" s="45"/>
    </row>
    <row r="488" spans="5:21">
      <c r="E488" s="31"/>
      <c r="Q488" s="45"/>
      <c r="R488" s="45"/>
      <c r="S488" s="45"/>
      <c r="T488" s="45"/>
      <c r="U488" s="45"/>
    </row>
    <row r="489" spans="5:21">
      <c r="E489" s="31"/>
      <c r="Q489" s="45"/>
      <c r="R489" s="45"/>
      <c r="S489" s="45"/>
      <c r="T489" s="45"/>
      <c r="U489" s="45"/>
    </row>
    <row r="490" spans="5:21">
      <c r="E490" s="31"/>
      <c r="Q490" s="45"/>
      <c r="R490" s="45"/>
      <c r="S490" s="45"/>
      <c r="T490" s="45"/>
      <c r="U490" s="45"/>
    </row>
    <row r="491" spans="5:21">
      <c r="E491" s="31"/>
      <c r="Q491" s="45"/>
      <c r="R491" s="45"/>
      <c r="S491" s="45"/>
      <c r="T491" s="45"/>
      <c r="U491" s="45"/>
    </row>
    <row r="492" spans="5:21">
      <c r="E492" s="31"/>
      <c r="Q492" s="45"/>
      <c r="R492" s="45"/>
      <c r="S492" s="45"/>
      <c r="T492" s="45"/>
      <c r="U492" s="45"/>
    </row>
    <row r="493" spans="5:21">
      <c r="E493" s="31"/>
      <c r="Q493" s="45"/>
      <c r="R493" s="45"/>
      <c r="S493" s="45"/>
      <c r="T493" s="45"/>
      <c r="U493" s="45"/>
    </row>
    <row r="494" spans="5:21">
      <c r="E494" s="31"/>
      <c r="Q494" s="45"/>
      <c r="R494" s="45"/>
      <c r="S494" s="45"/>
      <c r="T494" s="45"/>
      <c r="U494" s="45"/>
    </row>
    <row r="495" spans="5:21">
      <c r="E495" s="31"/>
      <c r="Q495" s="45"/>
      <c r="R495" s="45"/>
      <c r="S495" s="45"/>
      <c r="T495" s="45"/>
      <c r="U495" s="45"/>
    </row>
    <row r="496" spans="5:21">
      <c r="E496" s="31"/>
      <c r="Q496" s="45"/>
      <c r="R496" s="45"/>
      <c r="S496" s="45"/>
      <c r="T496" s="45"/>
      <c r="U496" s="45"/>
    </row>
    <row r="497" spans="5:21">
      <c r="E497" s="31"/>
      <c r="Q497" s="45"/>
      <c r="R497" s="45"/>
      <c r="S497" s="45"/>
      <c r="T497" s="45"/>
      <c r="U497" s="45"/>
    </row>
    <row r="498" spans="5:21">
      <c r="E498" s="31"/>
      <c r="Q498" s="45"/>
      <c r="R498" s="45"/>
      <c r="S498" s="45"/>
      <c r="T498" s="45"/>
      <c r="U498" s="45"/>
    </row>
    <row r="499" spans="5:21">
      <c r="E499" s="31"/>
      <c r="Q499" s="45"/>
      <c r="R499" s="45"/>
      <c r="S499" s="45"/>
      <c r="T499" s="45"/>
      <c r="U499" s="45"/>
    </row>
    <row r="500" spans="5:21">
      <c r="E500" s="31"/>
      <c r="Q500" s="45"/>
      <c r="R500" s="45"/>
      <c r="S500" s="45"/>
      <c r="T500" s="45"/>
      <c r="U500" s="45"/>
    </row>
    <row r="501" spans="5:21">
      <c r="E501" s="31"/>
      <c r="Q501" s="45"/>
      <c r="R501" s="45"/>
      <c r="S501" s="45"/>
      <c r="T501" s="45"/>
      <c r="U501" s="45"/>
    </row>
    <row r="502" spans="5:21">
      <c r="E502" s="31"/>
      <c r="Q502" s="45"/>
      <c r="R502" s="45"/>
      <c r="S502" s="45"/>
      <c r="T502" s="45"/>
      <c r="U502" s="45"/>
    </row>
    <row r="503" spans="5:21">
      <c r="E503" s="31"/>
      <c r="Q503" s="45"/>
      <c r="R503" s="45"/>
      <c r="S503" s="45"/>
      <c r="T503" s="45"/>
      <c r="U503" s="45"/>
    </row>
    <row r="504" spans="5:21">
      <c r="E504" s="31"/>
      <c r="Q504" s="45"/>
      <c r="R504" s="45"/>
      <c r="S504" s="45"/>
      <c r="T504" s="45"/>
      <c r="U504" s="45"/>
    </row>
    <row r="505" spans="5:21">
      <c r="E505" s="31"/>
      <c r="Q505" s="45"/>
      <c r="R505" s="45"/>
      <c r="S505" s="45"/>
      <c r="T505" s="45"/>
      <c r="U505" s="45"/>
    </row>
    <row r="506" spans="5:21">
      <c r="E506" s="31"/>
      <c r="Q506" s="45"/>
      <c r="R506" s="45"/>
      <c r="S506" s="45"/>
      <c r="T506" s="45"/>
      <c r="U506" s="45"/>
    </row>
    <row r="507" spans="5:21">
      <c r="E507" s="31"/>
      <c r="Q507" s="45"/>
      <c r="R507" s="45"/>
      <c r="S507" s="45"/>
      <c r="T507" s="45"/>
      <c r="U507" s="45"/>
    </row>
    <row r="508" spans="5:21">
      <c r="E508" s="31"/>
      <c r="Q508" s="45"/>
      <c r="R508" s="45"/>
      <c r="S508" s="45"/>
      <c r="T508" s="45"/>
      <c r="U508" s="45"/>
    </row>
    <row r="509" spans="5:21">
      <c r="E509" s="31"/>
      <c r="Q509" s="45"/>
      <c r="R509" s="45"/>
      <c r="S509" s="45"/>
      <c r="T509" s="45"/>
      <c r="U509" s="45"/>
    </row>
    <row r="510" spans="5:21">
      <c r="E510" s="31"/>
      <c r="Q510" s="45"/>
      <c r="R510" s="45"/>
      <c r="S510" s="45"/>
      <c r="T510" s="45"/>
      <c r="U510" s="45"/>
    </row>
    <row r="511" spans="5:21">
      <c r="E511" s="31"/>
      <c r="Q511" s="45"/>
      <c r="R511" s="45"/>
      <c r="S511" s="45"/>
      <c r="T511" s="45"/>
      <c r="U511" s="45"/>
    </row>
    <row r="512" spans="5:21">
      <c r="E512" s="31"/>
      <c r="Q512" s="45"/>
      <c r="R512" s="45"/>
      <c r="S512" s="45"/>
      <c r="T512" s="45"/>
      <c r="U512" s="45"/>
    </row>
    <row r="513" spans="5:21">
      <c r="E513" s="31"/>
      <c r="Q513" s="45"/>
      <c r="R513" s="45"/>
      <c r="S513" s="45"/>
      <c r="T513" s="45"/>
      <c r="U513" s="45"/>
    </row>
    <row r="514" spans="5:21">
      <c r="E514" s="31"/>
      <c r="Q514" s="45"/>
      <c r="R514" s="45"/>
      <c r="S514" s="45"/>
      <c r="T514" s="45"/>
      <c r="U514" s="45"/>
    </row>
    <row r="515" spans="5:21">
      <c r="E515" s="31"/>
      <c r="Q515" s="45"/>
      <c r="R515" s="45"/>
      <c r="S515" s="45"/>
      <c r="T515" s="45"/>
      <c r="U515" s="45"/>
    </row>
    <row r="516" spans="5:21">
      <c r="E516" s="31"/>
      <c r="Q516" s="45"/>
      <c r="R516" s="45"/>
      <c r="S516" s="45"/>
      <c r="T516" s="45"/>
      <c r="U516" s="45"/>
    </row>
    <row r="517" spans="5:21">
      <c r="E517" s="31"/>
      <c r="Q517" s="45"/>
      <c r="R517" s="45"/>
      <c r="S517" s="45"/>
      <c r="T517" s="45"/>
      <c r="U517" s="45"/>
    </row>
    <row r="518" spans="5:21">
      <c r="E518" s="31"/>
      <c r="Q518" s="45"/>
      <c r="R518" s="45"/>
      <c r="S518" s="45"/>
      <c r="T518" s="45"/>
      <c r="U518" s="45"/>
    </row>
    <row r="519" spans="5:21">
      <c r="E519" s="31"/>
      <c r="Q519" s="45"/>
      <c r="R519" s="45"/>
      <c r="S519" s="45"/>
      <c r="T519" s="45"/>
      <c r="U519" s="45"/>
    </row>
    <row r="520" spans="5:21">
      <c r="E520" s="31"/>
      <c r="Q520" s="45"/>
      <c r="R520" s="45"/>
      <c r="S520" s="45"/>
      <c r="T520" s="45"/>
      <c r="U520" s="45"/>
    </row>
    <row r="521" spans="5:21">
      <c r="E521" s="31"/>
      <c r="Q521" s="45"/>
      <c r="R521" s="45"/>
      <c r="S521" s="45"/>
      <c r="T521" s="45"/>
      <c r="U521" s="45"/>
    </row>
    <row r="522" spans="5:21">
      <c r="E522" s="31"/>
      <c r="Q522" s="45"/>
      <c r="R522" s="45"/>
      <c r="S522" s="45"/>
      <c r="T522" s="45"/>
      <c r="U522" s="45"/>
    </row>
    <row r="523" spans="5:21">
      <c r="E523" s="31"/>
      <c r="Q523" s="45"/>
      <c r="R523" s="45"/>
      <c r="S523" s="45"/>
      <c r="T523" s="45"/>
      <c r="U523" s="45"/>
    </row>
    <row r="524" spans="5:21">
      <c r="E524" s="31"/>
      <c r="Q524" s="45"/>
      <c r="R524" s="45"/>
      <c r="S524" s="45"/>
      <c r="T524" s="45"/>
      <c r="U524" s="45"/>
    </row>
    <row r="525" spans="5:21">
      <c r="E525" s="31"/>
      <c r="Q525" s="45"/>
      <c r="R525" s="45"/>
      <c r="S525" s="45"/>
      <c r="T525" s="45"/>
      <c r="U525" s="45"/>
    </row>
    <row r="526" spans="5:21">
      <c r="E526" s="31"/>
      <c r="Q526" s="45"/>
      <c r="R526" s="45"/>
      <c r="S526" s="45"/>
      <c r="T526" s="45"/>
      <c r="U526" s="45"/>
    </row>
    <row r="527" spans="5:21">
      <c r="E527" s="31"/>
      <c r="Q527" s="45"/>
      <c r="R527" s="45"/>
      <c r="S527" s="45"/>
      <c r="T527" s="45"/>
      <c r="U527" s="45"/>
    </row>
    <row r="528" spans="5:21">
      <c r="E528" s="31"/>
      <c r="Q528" s="45"/>
      <c r="R528" s="45"/>
      <c r="S528" s="45"/>
      <c r="T528" s="45"/>
      <c r="U528" s="45"/>
    </row>
    <row r="529" spans="5:21">
      <c r="E529" s="31"/>
      <c r="Q529" s="45"/>
      <c r="R529" s="45"/>
      <c r="S529" s="45"/>
      <c r="T529" s="45"/>
      <c r="U529" s="45"/>
    </row>
    <row r="530" spans="5:21">
      <c r="E530" s="31"/>
      <c r="Q530" s="45"/>
      <c r="R530" s="45"/>
      <c r="S530" s="45"/>
      <c r="T530" s="45"/>
      <c r="U530" s="45"/>
    </row>
    <row r="531" spans="5:21">
      <c r="E531" s="31"/>
      <c r="Q531" s="45"/>
      <c r="R531" s="45"/>
      <c r="S531" s="45"/>
      <c r="T531" s="45"/>
      <c r="U531" s="45"/>
    </row>
    <row r="532" spans="5:21">
      <c r="E532" s="31"/>
      <c r="Q532" s="45"/>
      <c r="R532" s="45"/>
      <c r="S532" s="45"/>
      <c r="T532" s="45"/>
      <c r="U532" s="45"/>
    </row>
    <row r="533" spans="5:21">
      <c r="E533" s="31"/>
      <c r="Q533" s="45"/>
      <c r="R533" s="45"/>
      <c r="S533" s="45"/>
      <c r="T533" s="45"/>
      <c r="U533" s="45"/>
    </row>
    <row r="534" spans="5:21">
      <c r="E534" s="31"/>
      <c r="Q534" s="45"/>
      <c r="R534" s="45"/>
      <c r="S534" s="45"/>
      <c r="T534" s="45"/>
      <c r="U534" s="45"/>
    </row>
    <row r="535" spans="5:21">
      <c r="E535" s="31"/>
      <c r="Q535" s="45"/>
      <c r="R535" s="45"/>
      <c r="S535" s="45"/>
      <c r="T535" s="45"/>
      <c r="U535" s="45"/>
    </row>
    <row r="536" spans="5:21">
      <c r="E536" s="31"/>
      <c r="Q536" s="45"/>
      <c r="R536" s="45"/>
      <c r="S536" s="45"/>
      <c r="T536" s="45"/>
      <c r="U536" s="45"/>
    </row>
    <row r="537" spans="5:21">
      <c r="E537" s="31"/>
      <c r="Q537" s="45"/>
      <c r="R537" s="45"/>
      <c r="S537" s="45"/>
      <c r="T537" s="45"/>
      <c r="U537" s="45"/>
    </row>
    <row r="538" spans="5:21">
      <c r="E538" s="31"/>
      <c r="Q538" s="45"/>
      <c r="R538" s="45"/>
      <c r="S538" s="45"/>
      <c r="T538" s="45"/>
      <c r="U538" s="45"/>
    </row>
    <row r="539" spans="5:21">
      <c r="E539" s="31"/>
      <c r="Q539" s="45"/>
      <c r="R539" s="45"/>
      <c r="S539" s="45"/>
      <c r="T539" s="45"/>
      <c r="U539" s="45"/>
    </row>
    <row r="540" spans="5:21">
      <c r="E540" s="31"/>
      <c r="Q540" s="45"/>
      <c r="R540" s="45"/>
      <c r="S540" s="45"/>
      <c r="T540" s="45"/>
      <c r="U540" s="45"/>
    </row>
    <row r="541" spans="5:21">
      <c r="E541" s="31"/>
      <c r="Q541" s="45"/>
      <c r="R541" s="45"/>
      <c r="S541" s="45"/>
      <c r="T541" s="45"/>
      <c r="U541" s="45"/>
    </row>
    <row r="542" spans="5:21">
      <c r="E542" s="31"/>
      <c r="Q542" s="45"/>
      <c r="R542" s="45"/>
      <c r="S542" s="45"/>
      <c r="T542" s="45"/>
      <c r="U542" s="45"/>
    </row>
    <row r="543" spans="5:21">
      <c r="E543" s="31"/>
      <c r="Q543" s="45"/>
      <c r="R543" s="45"/>
      <c r="S543" s="45"/>
      <c r="T543" s="45"/>
      <c r="U543" s="45"/>
    </row>
    <row r="544" spans="5:21">
      <c r="E544" s="31"/>
      <c r="Q544" s="45"/>
      <c r="R544" s="45"/>
      <c r="S544" s="45"/>
      <c r="T544" s="45"/>
      <c r="U544" s="45"/>
    </row>
    <row r="545" spans="5:21">
      <c r="E545" s="31"/>
      <c r="Q545" s="45"/>
      <c r="R545" s="45"/>
      <c r="S545" s="45"/>
      <c r="T545" s="45"/>
      <c r="U545" s="45"/>
    </row>
    <row r="546" spans="5:21">
      <c r="E546" s="31"/>
      <c r="Q546" s="45"/>
      <c r="R546" s="45"/>
      <c r="S546" s="45"/>
      <c r="T546" s="45"/>
      <c r="U546" s="45"/>
    </row>
    <row r="547" spans="5:21">
      <c r="E547" s="31"/>
      <c r="Q547" s="45"/>
      <c r="R547" s="45"/>
      <c r="S547" s="45"/>
      <c r="T547" s="45"/>
      <c r="U547" s="45"/>
    </row>
    <row r="548" spans="5:21">
      <c r="E548" s="31"/>
      <c r="Q548" s="45"/>
      <c r="R548" s="45"/>
      <c r="S548" s="45"/>
      <c r="T548" s="45"/>
      <c r="U548" s="45"/>
    </row>
    <row r="549" spans="5:21">
      <c r="E549" s="31"/>
      <c r="Q549" s="45"/>
      <c r="R549" s="45"/>
      <c r="S549" s="45"/>
      <c r="T549" s="45"/>
      <c r="U549" s="45"/>
    </row>
    <row r="550" spans="5:21">
      <c r="E550" s="31"/>
      <c r="Q550" s="45"/>
      <c r="R550" s="45"/>
      <c r="S550" s="45"/>
      <c r="T550" s="45"/>
      <c r="U550" s="45"/>
    </row>
    <row r="551" spans="5:21">
      <c r="E551" s="31"/>
      <c r="Q551" s="45"/>
      <c r="R551" s="45"/>
      <c r="S551" s="45"/>
      <c r="T551" s="45"/>
      <c r="U551" s="45"/>
    </row>
    <row r="552" spans="5:21">
      <c r="E552" s="31"/>
      <c r="Q552" s="45"/>
      <c r="R552" s="45"/>
      <c r="S552" s="45"/>
      <c r="T552" s="45"/>
      <c r="U552" s="45"/>
    </row>
    <row r="553" spans="5:21">
      <c r="E553" s="31"/>
      <c r="Q553" s="45"/>
      <c r="R553" s="45"/>
      <c r="S553" s="45"/>
      <c r="T553" s="45"/>
      <c r="U553" s="45"/>
    </row>
    <row r="554" spans="5:21">
      <c r="E554" s="31"/>
      <c r="Q554" s="45"/>
      <c r="R554" s="45"/>
      <c r="S554" s="45"/>
      <c r="T554" s="45"/>
      <c r="U554" s="45"/>
    </row>
    <row r="555" spans="5:21">
      <c r="E555" s="31"/>
      <c r="Q555" s="45"/>
      <c r="R555" s="45"/>
      <c r="S555" s="45"/>
      <c r="T555" s="45"/>
      <c r="U555" s="45"/>
    </row>
    <row r="556" spans="5:21">
      <c r="E556" s="31"/>
      <c r="Q556" s="45"/>
      <c r="R556" s="45"/>
      <c r="S556" s="45"/>
      <c r="T556" s="45"/>
      <c r="U556" s="45"/>
    </row>
    <row r="557" spans="5:21">
      <c r="E557" s="31"/>
      <c r="Q557" s="45"/>
      <c r="R557" s="45"/>
      <c r="S557" s="45"/>
      <c r="T557" s="45"/>
      <c r="U557" s="45"/>
    </row>
    <row r="558" spans="5:21">
      <c r="E558" s="31"/>
      <c r="Q558" s="45"/>
      <c r="R558" s="45"/>
      <c r="S558" s="45"/>
      <c r="T558" s="45"/>
      <c r="U558" s="45"/>
    </row>
    <row r="559" spans="5:21">
      <c r="E559" s="31"/>
      <c r="Q559" s="45"/>
      <c r="R559" s="45"/>
      <c r="S559" s="45"/>
      <c r="T559" s="45"/>
      <c r="U559" s="45"/>
    </row>
    <row r="560" spans="5:21">
      <c r="E560" s="31"/>
      <c r="Q560" s="45"/>
      <c r="R560" s="45"/>
      <c r="S560" s="45"/>
      <c r="T560" s="45"/>
      <c r="U560" s="45"/>
    </row>
    <row r="561" spans="5:21">
      <c r="E561" s="31"/>
      <c r="Q561" s="45"/>
      <c r="R561" s="45"/>
      <c r="S561" s="45"/>
      <c r="T561" s="45"/>
      <c r="U561" s="45"/>
    </row>
    <row r="562" spans="5:21">
      <c r="E562" s="31"/>
      <c r="Q562" s="45"/>
      <c r="R562" s="45"/>
      <c r="S562" s="45"/>
      <c r="T562" s="45"/>
      <c r="U562" s="45"/>
    </row>
    <row r="563" spans="5:21">
      <c r="E563" s="31"/>
      <c r="Q563" s="45"/>
      <c r="R563" s="45"/>
      <c r="S563" s="45"/>
      <c r="T563" s="45"/>
      <c r="U563" s="45"/>
    </row>
    <row r="564" spans="5:21">
      <c r="E564" s="31"/>
      <c r="Q564" s="45"/>
      <c r="R564" s="45"/>
      <c r="S564" s="45"/>
      <c r="T564" s="45"/>
      <c r="U564" s="45"/>
    </row>
    <row r="565" spans="5:21">
      <c r="E565" s="31"/>
      <c r="Q565" s="45"/>
      <c r="R565" s="45"/>
      <c r="S565" s="45"/>
      <c r="T565" s="45"/>
      <c r="U565" s="45"/>
    </row>
    <row r="566" spans="5:21">
      <c r="E566" s="31"/>
      <c r="Q566" s="45"/>
      <c r="R566" s="45"/>
      <c r="S566" s="45"/>
      <c r="T566" s="45"/>
      <c r="U566" s="45"/>
    </row>
    <row r="567" spans="5:21">
      <c r="E567" s="31"/>
      <c r="Q567" s="45"/>
      <c r="R567" s="45"/>
      <c r="S567" s="45"/>
      <c r="T567" s="45"/>
      <c r="U567" s="45"/>
    </row>
    <row r="568" spans="5:21">
      <c r="E568" s="31"/>
      <c r="Q568" s="45"/>
      <c r="R568" s="45"/>
      <c r="S568" s="45"/>
      <c r="T568" s="45"/>
      <c r="U568" s="45"/>
    </row>
    <row r="569" spans="5:21">
      <c r="E569" s="31"/>
      <c r="Q569" s="45"/>
      <c r="R569" s="45"/>
      <c r="S569" s="45"/>
      <c r="T569" s="45"/>
      <c r="U569" s="45"/>
    </row>
    <row r="570" spans="5:21">
      <c r="E570" s="31"/>
      <c r="Q570" s="45"/>
      <c r="R570" s="45"/>
      <c r="S570" s="45"/>
      <c r="T570" s="45"/>
      <c r="U570" s="45"/>
    </row>
    <row r="571" spans="5:21">
      <c r="E571" s="31"/>
      <c r="Q571" s="45"/>
      <c r="R571" s="45"/>
      <c r="S571" s="45"/>
      <c r="T571" s="45"/>
      <c r="U571" s="45"/>
    </row>
    <row r="572" spans="5:21">
      <c r="E572" s="31"/>
      <c r="Q572" s="45"/>
      <c r="R572" s="45"/>
      <c r="S572" s="45"/>
      <c r="T572" s="45"/>
      <c r="U572" s="45"/>
    </row>
    <row r="573" spans="5:21">
      <c r="E573" s="31"/>
      <c r="Q573" s="45"/>
      <c r="R573" s="45"/>
      <c r="S573" s="45"/>
      <c r="T573" s="45"/>
      <c r="U573" s="45"/>
    </row>
    <row r="574" spans="5:21">
      <c r="E574" s="31"/>
      <c r="Q574" s="45"/>
      <c r="R574" s="45"/>
      <c r="S574" s="45"/>
      <c r="T574" s="45"/>
      <c r="U574" s="45"/>
    </row>
    <row r="575" spans="5:21">
      <c r="E575" s="31"/>
      <c r="Q575" s="45"/>
      <c r="R575" s="45"/>
      <c r="S575" s="45"/>
      <c r="T575" s="45"/>
      <c r="U575" s="45"/>
    </row>
    <row r="576" spans="5:21">
      <c r="E576" s="31"/>
      <c r="Q576" s="45"/>
      <c r="R576" s="45"/>
      <c r="S576" s="45"/>
      <c r="T576" s="45"/>
      <c r="U576" s="45"/>
    </row>
    <row r="577" spans="5:21">
      <c r="E577" s="31"/>
      <c r="Q577" s="45"/>
      <c r="R577" s="45"/>
      <c r="S577" s="45"/>
      <c r="T577" s="45"/>
      <c r="U577" s="45"/>
    </row>
    <row r="578" spans="5:21">
      <c r="E578" s="31"/>
      <c r="Q578" s="45"/>
      <c r="R578" s="45"/>
      <c r="S578" s="45"/>
      <c r="T578" s="45"/>
      <c r="U578" s="45"/>
    </row>
    <row r="579" spans="5:21">
      <c r="E579" s="31"/>
      <c r="Q579" s="45"/>
      <c r="R579" s="45"/>
      <c r="S579" s="45"/>
      <c r="T579" s="45"/>
      <c r="U579" s="45"/>
    </row>
    <row r="580" spans="5:21">
      <c r="E580" s="31"/>
      <c r="Q580" s="45"/>
      <c r="R580" s="45"/>
      <c r="S580" s="45"/>
      <c r="T580" s="45"/>
      <c r="U580" s="45"/>
    </row>
    <row r="581" spans="5:21">
      <c r="E581" s="31"/>
      <c r="Q581" s="45"/>
      <c r="R581" s="45"/>
      <c r="S581" s="45"/>
      <c r="T581" s="45"/>
      <c r="U581" s="45"/>
    </row>
    <row r="582" spans="5:21">
      <c r="E582" s="31"/>
      <c r="Q582" s="45"/>
      <c r="R582" s="45"/>
      <c r="S582" s="45"/>
      <c r="T582" s="45"/>
      <c r="U582" s="45"/>
    </row>
    <row r="583" spans="5:21">
      <c r="E583" s="31"/>
      <c r="Q583" s="45"/>
      <c r="R583" s="45"/>
      <c r="S583" s="45"/>
      <c r="T583" s="45"/>
      <c r="U583" s="45"/>
    </row>
    <row r="584" spans="5:21">
      <c r="E584" s="31"/>
      <c r="Q584" s="45"/>
      <c r="R584" s="45"/>
      <c r="S584" s="45"/>
      <c r="T584" s="45"/>
      <c r="U584" s="45"/>
    </row>
    <row r="585" spans="5:21">
      <c r="E585" s="31"/>
      <c r="Q585" s="45"/>
      <c r="R585" s="45"/>
      <c r="S585" s="45"/>
      <c r="T585" s="45"/>
      <c r="U585" s="45"/>
    </row>
    <row r="586" spans="5:21">
      <c r="E586" s="31"/>
      <c r="Q586" s="45"/>
      <c r="R586" s="45"/>
      <c r="S586" s="45"/>
      <c r="T586" s="45"/>
      <c r="U586" s="45"/>
    </row>
    <row r="587" spans="5:21">
      <c r="E587" s="31"/>
      <c r="Q587" s="45"/>
      <c r="R587" s="45"/>
      <c r="S587" s="45"/>
      <c r="T587" s="45"/>
      <c r="U587" s="45"/>
    </row>
    <row r="588" spans="5:21">
      <c r="E588" s="31"/>
      <c r="Q588" s="45"/>
      <c r="R588" s="45"/>
      <c r="S588" s="45"/>
      <c r="T588" s="45"/>
      <c r="U588" s="45"/>
    </row>
    <row r="589" spans="5:21">
      <c r="E589" s="31"/>
      <c r="Q589" s="45"/>
      <c r="R589" s="45"/>
      <c r="S589" s="45"/>
      <c r="T589" s="45"/>
      <c r="U589" s="45"/>
    </row>
    <row r="590" spans="5:21">
      <c r="E590" s="31"/>
      <c r="Q590" s="45"/>
      <c r="R590" s="45"/>
      <c r="S590" s="45"/>
      <c r="T590" s="45"/>
      <c r="U590" s="45"/>
    </row>
    <row r="591" spans="5:21">
      <c r="E591" s="31"/>
      <c r="Q591" s="45"/>
      <c r="R591" s="45"/>
      <c r="S591" s="45"/>
      <c r="T591" s="45"/>
      <c r="U591" s="45"/>
    </row>
    <row r="592" spans="5:21">
      <c r="E592" s="31"/>
      <c r="Q592" s="45"/>
      <c r="R592" s="45"/>
      <c r="S592" s="45"/>
      <c r="T592" s="45"/>
      <c r="U592" s="45"/>
    </row>
    <row r="593" spans="5:21">
      <c r="E593" s="31"/>
      <c r="Q593" s="45"/>
      <c r="R593" s="45"/>
      <c r="S593" s="45"/>
      <c r="T593" s="45"/>
      <c r="U593" s="45"/>
    </row>
    <row r="594" spans="5:21">
      <c r="E594" s="31"/>
      <c r="Q594" s="45"/>
      <c r="R594" s="45"/>
      <c r="S594" s="45"/>
      <c r="T594" s="45"/>
      <c r="U594" s="45"/>
    </row>
    <row r="595" spans="5:21">
      <c r="E595" s="31"/>
      <c r="Q595" s="45"/>
      <c r="R595" s="45"/>
      <c r="S595" s="45"/>
      <c r="T595" s="45"/>
      <c r="U595" s="45"/>
    </row>
    <row r="596" spans="5:21">
      <c r="E596" s="31"/>
      <c r="Q596" s="45"/>
      <c r="R596" s="45"/>
      <c r="S596" s="45"/>
      <c r="T596" s="45"/>
      <c r="U596" s="45"/>
    </row>
    <row r="597" spans="5:21">
      <c r="E597" s="31"/>
      <c r="Q597" s="45"/>
      <c r="R597" s="45"/>
      <c r="S597" s="45"/>
      <c r="T597" s="45"/>
      <c r="U597" s="45"/>
    </row>
    <row r="598" spans="5:21">
      <c r="E598" s="31"/>
      <c r="Q598" s="45"/>
      <c r="R598" s="45"/>
      <c r="S598" s="45"/>
      <c r="T598" s="45"/>
      <c r="U598" s="45"/>
    </row>
    <row r="599" spans="5:21">
      <c r="E599" s="31"/>
      <c r="Q599" s="45"/>
      <c r="R599" s="45"/>
      <c r="S599" s="45"/>
      <c r="T599" s="45"/>
      <c r="U599" s="45"/>
    </row>
    <row r="600" spans="5:21">
      <c r="E600" s="31"/>
      <c r="Q600" s="45"/>
      <c r="R600" s="45"/>
      <c r="S600" s="45"/>
      <c r="T600" s="45"/>
      <c r="U600" s="45"/>
    </row>
    <row r="601" spans="5:21">
      <c r="E601" s="31"/>
      <c r="Q601" s="45"/>
      <c r="R601" s="45"/>
      <c r="S601" s="45"/>
      <c r="T601" s="45"/>
      <c r="U601" s="45"/>
    </row>
    <row r="602" spans="5:21">
      <c r="E602" s="31"/>
      <c r="Q602" s="45"/>
      <c r="R602" s="45"/>
      <c r="S602" s="45"/>
      <c r="T602" s="45"/>
      <c r="U602" s="45"/>
    </row>
    <row r="603" spans="5:21">
      <c r="E603" s="31"/>
      <c r="Q603" s="45"/>
      <c r="R603" s="45"/>
      <c r="S603" s="45"/>
      <c r="T603" s="45"/>
      <c r="U603" s="45"/>
    </row>
    <row r="604" spans="5:21">
      <c r="E604" s="31"/>
      <c r="Q604" s="45"/>
      <c r="R604" s="45"/>
      <c r="S604" s="45"/>
      <c r="T604" s="45"/>
      <c r="U604" s="45"/>
    </row>
    <row r="605" spans="5:21">
      <c r="E605" s="31"/>
      <c r="Q605" s="45"/>
      <c r="R605" s="45"/>
      <c r="S605" s="45"/>
      <c r="T605" s="45"/>
      <c r="U605" s="45"/>
    </row>
    <row r="606" spans="5:21">
      <c r="E606" s="31"/>
      <c r="Q606" s="45"/>
      <c r="R606" s="45"/>
      <c r="S606" s="45"/>
      <c r="T606" s="45"/>
      <c r="U606" s="45"/>
    </row>
    <row r="607" spans="5:21">
      <c r="E607" s="31"/>
      <c r="Q607" s="45"/>
      <c r="R607" s="45"/>
      <c r="S607" s="45"/>
      <c r="T607" s="45"/>
      <c r="U607" s="45"/>
    </row>
    <row r="608" spans="5:21">
      <c r="E608" s="31"/>
      <c r="Q608" s="45"/>
      <c r="R608" s="45"/>
      <c r="S608" s="45"/>
      <c r="T608" s="45"/>
      <c r="U608" s="45"/>
    </row>
    <row r="609" spans="5:21">
      <c r="E609" s="31"/>
      <c r="Q609" s="45"/>
      <c r="R609" s="45"/>
      <c r="S609" s="45"/>
      <c r="T609" s="45"/>
      <c r="U609" s="45"/>
    </row>
    <row r="610" spans="5:21">
      <c r="E610" s="31"/>
      <c r="Q610" s="45"/>
      <c r="R610" s="45"/>
      <c r="S610" s="45"/>
      <c r="T610" s="45"/>
      <c r="U610" s="45"/>
    </row>
    <row r="611" spans="5:21">
      <c r="E611" s="31"/>
      <c r="Q611" s="45"/>
      <c r="R611" s="45"/>
      <c r="S611" s="45"/>
      <c r="T611" s="45"/>
      <c r="U611" s="45"/>
    </row>
    <row r="612" spans="5:21">
      <c r="E612" s="31"/>
      <c r="Q612" s="45"/>
      <c r="R612" s="45"/>
      <c r="S612" s="45"/>
      <c r="T612" s="45"/>
      <c r="U612" s="45"/>
    </row>
    <row r="613" spans="5:21">
      <c r="E613" s="31"/>
      <c r="Q613" s="45"/>
      <c r="R613" s="45"/>
      <c r="S613" s="45"/>
      <c r="T613" s="45"/>
      <c r="U613" s="45"/>
    </row>
    <row r="614" spans="5:21">
      <c r="E614" s="31"/>
      <c r="Q614" s="45"/>
      <c r="R614" s="45"/>
      <c r="S614" s="45"/>
      <c r="T614" s="45"/>
      <c r="U614" s="45"/>
    </row>
    <row r="615" spans="5:21">
      <c r="E615" s="31"/>
      <c r="Q615" s="45"/>
      <c r="R615" s="45"/>
      <c r="S615" s="45"/>
      <c r="T615" s="45"/>
      <c r="U615" s="45"/>
    </row>
    <row r="616" spans="5:21">
      <c r="E616" s="31"/>
      <c r="Q616" s="45"/>
      <c r="R616" s="45"/>
      <c r="S616" s="45"/>
      <c r="T616" s="45"/>
      <c r="U616" s="45"/>
    </row>
    <row r="617" spans="5:21">
      <c r="E617" s="31"/>
      <c r="Q617" s="45"/>
      <c r="R617" s="45"/>
      <c r="S617" s="45"/>
      <c r="T617" s="45"/>
      <c r="U617" s="45"/>
    </row>
    <row r="618" spans="5:21">
      <c r="E618" s="31"/>
      <c r="Q618" s="45"/>
      <c r="R618" s="45"/>
      <c r="S618" s="45"/>
      <c r="T618" s="45"/>
      <c r="U618" s="45"/>
    </row>
    <row r="619" spans="5:21">
      <c r="E619" s="31"/>
      <c r="Q619" s="45"/>
      <c r="R619" s="45"/>
      <c r="S619" s="45"/>
      <c r="T619" s="45"/>
      <c r="U619" s="45"/>
    </row>
    <row r="620" spans="5:21">
      <c r="E620" s="31"/>
      <c r="Q620" s="45"/>
      <c r="R620" s="45"/>
      <c r="S620" s="45"/>
      <c r="T620" s="45"/>
      <c r="U620" s="45"/>
    </row>
    <row r="621" spans="5:21">
      <c r="E621" s="31"/>
      <c r="Q621" s="45"/>
      <c r="R621" s="45"/>
      <c r="S621" s="45"/>
      <c r="T621" s="45"/>
      <c r="U621" s="45"/>
    </row>
    <row r="622" spans="5:21">
      <c r="E622" s="31"/>
      <c r="Q622" s="45"/>
      <c r="R622" s="45"/>
      <c r="S622" s="45"/>
      <c r="T622" s="45"/>
      <c r="U622" s="45"/>
    </row>
    <row r="623" spans="5:21">
      <c r="E623" s="31"/>
      <c r="Q623" s="45"/>
      <c r="R623" s="45"/>
      <c r="S623" s="45"/>
      <c r="T623" s="45"/>
      <c r="U623" s="45"/>
    </row>
    <row r="624" spans="5:21">
      <c r="E624" s="31"/>
      <c r="Q624" s="45"/>
      <c r="R624" s="45"/>
      <c r="S624" s="45"/>
      <c r="T624" s="45"/>
      <c r="U624" s="45"/>
    </row>
    <row r="625" spans="5:21">
      <c r="E625" s="31"/>
      <c r="Q625" s="45"/>
      <c r="R625" s="45"/>
      <c r="S625" s="45"/>
      <c r="T625" s="45"/>
      <c r="U625" s="45"/>
    </row>
    <row r="626" spans="5:21">
      <c r="E626" s="31"/>
      <c r="Q626" s="45"/>
      <c r="R626" s="45"/>
      <c r="S626" s="45"/>
      <c r="T626" s="45"/>
      <c r="U626" s="45"/>
    </row>
    <row r="627" spans="5:21">
      <c r="E627" s="31"/>
      <c r="Q627" s="45"/>
      <c r="R627" s="45"/>
      <c r="S627" s="45"/>
      <c r="T627" s="45"/>
      <c r="U627" s="45"/>
    </row>
    <row r="628" spans="5:21">
      <c r="E628" s="31"/>
      <c r="Q628" s="45"/>
      <c r="R628" s="45"/>
      <c r="S628" s="45"/>
      <c r="T628" s="45"/>
      <c r="U628" s="45"/>
    </row>
    <row r="629" spans="5:21">
      <c r="E629" s="31"/>
      <c r="Q629" s="45"/>
      <c r="R629" s="45"/>
      <c r="S629" s="45"/>
      <c r="T629" s="45"/>
      <c r="U629" s="45"/>
    </row>
    <row r="630" spans="5:21">
      <c r="E630" s="31"/>
      <c r="Q630" s="45"/>
      <c r="R630" s="45"/>
      <c r="S630" s="45"/>
      <c r="T630" s="45"/>
      <c r="U630" s="45"/>
    </row>
    <row r="631" spans="5:21">
      <c r="E631" s="31"/>
      <c r="Q631" s="45"/>
      <c r="R631" s="45"/>
      <c r="S631" s="45"/>
      <c r="T631" s="45"/>
      <c r="U631" s="45"/>
    </row>
    <row r="632" spans="5:21">
      <c r="E632" s="31"/>
      <c r="Q632" s="45"/>
      <c r="R632" s="45"/>
      <c r="S632" s="45"/>
      <c r="T632" s="45"/>
      <c r="U632" s="45"/>
    </row>
    <row r="633" spans="5:21">
      <c r="E633" s="31"/>
      <c r="Q633" s="45"/>
      <c r="R633" s="45"/>
      <c r="S633" s="45"/>
      <c r="T633" s="45"/>
      <c r="U633" s="45"/>
    </row>
    <row r="634" spans="5:21">
      <c r="E634" s="31"/>
      <c r="Q634" s="45"/>
      <c r="R634" s="45"/>
      <c r="S634" s="45"/>
      <c r="T634" s="45"/>
      <c r="U634" s="45"/>
    </row>
    <row r="635" spans="5:21">
      <c r="E635" s="31"/>
      <c r="Q635" s="45"/>
      <c r="R635" s="45"/>
      <c r="S635" s="45"/>
      <c r="T635" s="45"/>
      <c r="U635" s="45"/>
    </row>
    <row r="636" spans="5:21">
      <c r="E636" s="31"/>
      <c r="Q636" s="45"/>
      <c r="R636" s="45"/>
      <c r="S636" s="45"/>
      <c r="T636" s="45"/>
      <c r="U636" s="45"/>
    </row>
    <row r="637" spans="5:21">
      <c r="E637" s="31"/>
      <c r="Q637" s="45"/>
      <c r="R637" s="45"/>
      <c r="S637" s="45"/>
      <c r="T637" s="45"/>
      <c r="U637" s="45"/>
    </row>
    <row r="638" spans="5:21">
      <c r="E638" s="31"/>
      <c r="Q638" s="45"/>
      <c r="R638" s="45"/>
      <c r="S638" s="45"/>
      <c r="T638" s="45"/>
      <c r="U638" s="45"/>
    </row>
    <row r="639" spans="5:21">
      <c r="E639" s="31"/>
      <c r="Q639" s="45"/>
      <c r="R639" s="45"/>
      <c r="S639" s="45"/>
      <c r="T639" s="45"/>
      <c r="U639" s="45"/>
    </row>
    <row r="640" spans="5:21">
      <c r="E640" s="31"/>
      <c r="Q640" s="45"/>
      <c r="R640" s="45"/>
      <c r="S640" s="45"/>
      <c r="T640" s="45"/>
      <c r="U640" s="45"/>
    </row>
    <row r="641" spans="5:21">
      <c r="E641" s="31"/>
      <c r="Q641" s="45"/>
      <c r="R641" s="45"/>
      <c r="S641" s="45"/>
      <c r="T641" s="45"/>
      <c r="U641" s="45"/>
    </row>
    <row r="642" spans="5:21">
      <c r="E642" s="31"/>
      <c r="Q642" s="45"/>
      <c r="R642" s="45"/>
      <c r="S642" s="45"/>
      <c r="T642" s="45"/>
      <c r="U642" s="45"/>
    </row>
    <row r="643" spans="5:21">
      <c r="E643" s="31"/>
      <c r="Q643" s="45"/>
      <c r="R643" s="45"/>
      <c r="S643" s="45"/>
      <c r="T643" s="45"/>
      <c r="U643" s="45"/>
    </row>
    <row r="644" spans="5:21">
      <c r="E644" s="31"/>
      <c r="Q644" s="45"/>
      <c r="R644" s="45"/>
      <c r="S644" s="45"/>
      <c r="T644" s="45"/>
      <c r="U644" s="45"/>
    </row>
    <row r="645" spans="5:21">
      <c r="E645" s="31"/>
      <c r="Q645" s="45"/>
      <c r="R645" s="45"/>
      <c r="S645" s="45"/>
      <c r="T645" s="45"/>
      <c r="U645" s="45"/>
    </row>
    <row r="646" spans="5:21">
      <c r="E646" s="31"/>
      <c r="Q646" s="45"/>
      <c r="R646" s="45"/>
      <c r="S646" s="45"/>
      <c r="T646" s="45"/>
      <c r="U646" s="45"/>
    </row>
    <row r="647" spans="5:21">
      <c r="E647" s="31"/>
      <c r="Q647" s="45"/>
      <c r="R647" s="45"/>
      <c r="S647" s="45"/>
      <c r="T647" s="45"/>
      <c r="U647" s="45"/>
    </row>
    <row r="648" spans="5:21">
      <c r="E648" s="31"/>
      <c r="Q648" s="45"/>
      <c r="R648" s="45"/>
      <c r="S648" s="45"/>
      <c r="T648" s="45"/>
      <c r="U648" s="45"/>
    </row>
    <row r="649" spans="5:21">
      <c r="E649" s="31"/>
      <c r="Q649" s="45"/>
      <c r="R649" s="45"/>
      <c r="S649" s="45"/>
      <c r="T649" s="45"/>
      <c r="U649" s="45"/>
    </row>
    <row r="650" spans="5:21">
      <c r="E650" s="31"/>
      <c r="Q650" s="45"/>
      <c r="R650" s="45"/>
      <c r="S650" s="45"/>
      <c r="T650" s="45"/>
      <c r="U650" s="45"/>
    </row>
    <row r="651" spans="5:21">
      <c r="E651" s="31"/>
      <c r="Q651" s="45"/>
      <c r="R651" s="45"/>
      <c r="S651" s="45"/>
      <c r="T651" s="45"/>
      <c r="U651" s="45"/>
    </row>
    <row r="652" spans="5:21">
      <c r="E652" s="31"/>
      <c r="Q652" s="45"/>
      <c r="R652" s="45"/>
      <c r="S652" s="45"/>
      <c r="T652" s="45"/>
      <c r="U652" s="45"/>
    </row>
    <row r="653" spans="5:21">
      <c r="E653" s="31"/>
      <c r="Q653" s="45"/>
      <c r="R653" s="45"/>
      <c r="S653" s="45"/>
      <c r="T653" s="45"/>
      <c r="U653" s="45"/>
    </row>
    <row r="654" spans="5:21">
      <c r="E654" s="31"/>
      <c r="Q654" s="45"/>
      <c r="R654" s="45"/>
      <c r="S654" s="45"/>
      <c r="T654" s="45"/>
      <c r="U654" s="45"/>
    </row>
    <row r="655" spans="5:21">
      <c r="E655" s="31"/>
      <c r="Q655" s="45"/>
      <c r="R655" s="45"/>
      <c r="S655" s="45"/>
      <c r="T655" s="45"/>
      <c r="U655" s="45"/>
    </row>
    <row r="656" spans="5:21">
      <c r="E656" s="31"/>
      <c r="Q656" s="45"/>
      <c r="R656" s="45"/>
      <c r="S656" s="45"/>
      <c r="T656" s="45"/>
      <c r="U656" s="45"/>
    </row>
    <row r="657" spans="5:21">
      <c r="E657" s="31"/>
      <c r="Q657" s="45"/>
      <c r="R657" s="45"/>
      <c r="S657" s="45"/>
      <c r="T657" s="45"/>
      <c r="U657" s="45"/>
    </row>
    <row r="658" spans="5:21">
      <c r="E658" s="31"/>
      <c r="Q658" s="45"/>
      <c r="R658" s="45"/>
      <c r="S658" s="45"/>
      <c r="T658" s="45"/>
      <c r="U658" s="45"/>
    </row>
    <row r="659" spans="5:21">
      <c r="E659" s="31"/>
      <c r="Q659" s="45"/>
      <c r="R659" s="45"/>
      <c r="S659" s="45"/>
      <c r="T659" s="45"/>
      <c r="U659" s="45"/>
    </row>
    <row r="660" spans="5:21">
      <c r="E660" s="31"/>
      <c r="Q660" s="45"/>
      <c r="R660" s="45"/>
      <c r="S660" s="45"/>
      <c r="T660" s="45"/>
      <c r="U660" s="45"/>
    </row>
    <row r="661" spans="5:21">
      <c r="E661" s="31"/>
      <c r="Q661" s="45"/>
      <c r="R661" s="45"/>
      <c r="S661" s="45"/>
      <c r="T661" s="45"/>
      <c r="U661" s="45"/>
    </row>
    <row r="662" spans="5:21">
      <c r="E662" s="31"/>
      <c r="Q662" s="45"/>
      <c r="R662" s="45"/>
      <c r="S662" s="45"/>
      <c r="T662" s="45"/>
      <c r="U662" s="45"/>
    </row>
    <row r="663" spans="5:21">
      <c r="E663" s="31"/>
      <c r="Q663" s="45"/>
      <c r="R663" s="45"/>
      <c r="S663" s="45"/>
      <c r="T663" s="45"/>
      <c r="U663" s="45"/>
    </row>
    <row r="664" spans="5:21">
      <c r="E664" s="31"/>
      <c r="Q664" s="45"/>
      <c r="R664" s="45"/>
      <c r="S664" s="45"/>
      <c r="T664" s="45"/>
      <c r="U664" s="45"/>
    </row>
    <row r="665" spans="5:21">
      <c r="E665" s="31"/>
      <c r="Q665" s="45"/>
      <c r="R665" s="45"/>
      <c r="S665" s="45"/>
      <c r="T665" s="45"/>
      <c r="U665" s="45"/>
    </row>
    <row r="666" spans="5:21">
      <c r="E666" s="31"/>
      <c r="Q666" s="45"/>
      <c r="R666" s="45"/>
      <c r="S666" s="45"/>
      <c r="T666" s="45"/>
      <c r="U666" s="45"/>
    </row>
    <row r="667" spans="5:21">
      <c r="E667" s="31"/>
      <c r="Q667" s="45"/>
      <c r="R667" s="45"/>
      <c r="S667" s="45"/>
      <c r="T667" s="45"/>
      <c r="U667" s="45"/>
    </row>
    <row r="668" spans="5:21">
      <c r="E668" s="31"/>
      <c r="Q668" s="45"/>
      <c r="R668" s="45"/>
      <c r="S668" s="45"/>
      <c r="T668" s="45"/>
      <c r="U668" s="45"/>
    </row>
    <row r="669" spans="5:21">
      <c r="E669" s="31"/>
      <c r="Q669" s="45"/>
      <c r="R669" s="45"/>
      <c r="S669" s="45"/>
      <c r="T669" s="45"/>
      <c r="U669" s="45"/>
    </row>
    <row r="670" spans="5:21">
      <c r="E670" s="31"/>
      <c r="Q670" s="45"/>
      <c r="R670" s="45"/>
      <c r="S670" s="45"/>
      <c r="T670" s="45"/>
      <c r="U670" s="45"/>
    </row>
    <row r="671" spans="5:21">
      <c r="E671" s="31"/>
      <c r="Q671" s="45"/>
      <c r="R671" s="45"/>
      <c r="S671" s="45"/>
      <c r="T671" s="45"/>
      <c r="U671" s="45"/>
    </row>
    <row r="672" spans="5:21">
      <c r="E672" s="31"/>
      <c r="Q672" s="45"/>
      <c r="R672" s="45"/>
      <c r="S672" s="45"/>
      <c r="T672" s="45"/>
      <c r="U672" s="45"/>
    </row>
    <row r="673" spans="5:21">
      <c r="E673" s="31"/>
      <c r="Q673" s="45"/>
      <c r="R673" s="45"/>
      <c r="S673" s="45"/>
      <c r="T673" s="45"/>
      <c r="U673" s="45"/>
    </row>
    <row r="674" spans="5:21">
      <c r="E674" s="31"/>
      <c r="Q674" s="45"/>
      <c r="R674" s="45"/>
      <c r="S674" s="45"/>
      <c r="T674" s="45"/>
      <c r="U674" s="45"/>
    </row>
    <row r="675" spans="5:21">
      <c r="E675" s="31"/>
      <c r="Q675" s="45"/>
      <c r="R675" s="45"/>
      <c r="S675" s="45"/>
      <c r="T675" s="45"/>
      <c r="U675" s="45"/>
    </row>
    <row r="676" spans="5:21">
      <c r="E676" s="31"/>
      <c r="Q676" s="45"/>
      <c r="R676" s="45"/>
      <c r="S676" s="45"/>
      <c r="T676" s="45"/>
      <c r="U676" s="45"/>
    </row>
    <row r="677" spans="5:21">
      <c r="E677" s="31"/>
      <c r="Q677" s="45"/>
      <c r="R677" s="45"/>
      <c r="S677" s="45"/>
      <c r="T677" s="45"/>
      <c r="U677" s="45"/>
    </row>
    <row r="678" spans="5:21">
      <c r="E678" s="31"/>
      <c r="Q678" s="45"/>
      <c r="R678" s="45"/>
      <c r="S678" s="45"/>
      <c r="T678" s="45"/>
      <c r="U678" s="45"/>
    </row>
    <row r="679" spans="5:21">
      <c r="E679" s="31"/>
      <c r="Q679" s="45"/>
      <c r="R679" s="45"/>
      <c r="S679" s="45"/>
      <c r="T679" s="45"/>
      <c r="U679" s="45"/>
    </row>
    <row r="680" spans="5:21">
      <c r="E680" s="31"/>
      <c r="Q680" s="45"/>
      <c r="R680" s="45"/>
      <c r="S680" s="45"/>
      <c r="T680" s="45"/>
      <c r="U680" s="45"/>
    </row>
    <row r="681" spans="5:21">
      <c r="E681" s="31"/>
      <c r="Q681" s="45"/>
      <c r="R681" s="45"/>
      <c r="S681" s="45"/>
      <c r="T681" s="45"/>
      <c r="U681" s="45"/>
    </row>
    <row r="682" spans="5:21">
      <c r="E682" s="31"/>
      <c r="Q682" s="45"/>
      <c r="R682" s="45"/>
      <c r="S682" s="45"/>
      <c r="T682" s="45"/>
      <c r="U682" s="45"/>
    </row>
    <row r="683" spans="5:21">
      <c r="E683" s="31"/>
      <c r="Q683" s="45"/>
      <c r="R683" s="45"/>
      <c r="S683" s="45"/>
      <c r="T683" s="45"/>
      <c r="U683" s="45"/>
    </row>
    <row r="684" spans="5:21">
      <c r="E684" s="31"/>
      <c r="Q684" s="45"/>
      <c r="R684" s="45"/>
      <c r="S684" s="45"/>
      <c r="T684" s="45"/>
      <c r="U684" s="45"/>
    </row>
    <row r="685" spans="5:21">
      <c r="E685" s="31"/>
      <c r="Q685" s="45"/>
      <c r="R685" s="45"/>
      <c r="S685" s="45"/>
      <c r="T685" s="45"/>
      <c r="U685" s="45"/>
    </row>
    <row r="686" spans="5:21">
      <c r="E686" s="31"/>
      <c r="Q686" s="45"/>
      <c r="R686" s="45"/>
      <c r="S686" s="45"/>
      <c r="T686" s="45"/>
      <c r="U686" s="45"/>
    </row>
    <row r="687" spans="5:21">
      <c r="E687" s="31"/>
      <c r="Q687" s="45"/>
      <c r="R687" s="45"/>
      <c r="S687" s="45"/>
      <c r="T687" s="45"/>
      <c r="U687" s="45"/>
    </row>
    <row r="688" spans="5:21">
      <c r="E688" s="31"/>
      <c r="Q688" s="45"/>
      <c r="R688" s="45"/>
      <c r="S688" s="45"/>
      <c r="T688" s="45"/>
      <c r="U688" s="45"/>
    </row>
    <row r="689" spans="5:21">
      <c r="E689" s="31"/>
      <c r="Q689" s="45"/>
      <c r="R689" s="45"/>
      <c r="S689" s="45"/>
      <c r="T689" s="45"/>
      <c r="U689" s="45"/>
    </row>
    <row r="690" spans="5:21">
      <c r="E690" s="31"/>
      <c r="Q690" s="45"/>
      <c r="R690" s="45"/>
      <c r="S690" s="45"/>
      <c r="T690" s="45"/>
      <c r="U690" s="45"/>
    </row>
    <row r="691" spans="5:21">
      <c r="E691" s="31"/>
      <c r="Q691" s="45"/>
      <c r="R691" s="45"/>
      <c r="S691" s="45"/>
      <c r="T691" s="45"/>
      <c r="U691" s="45"/>
    </row>
    <row r="692" spans="5:21">
      <c r="E692" s="31"/>
      <c r="Q692" s="45"/>
      <c r="R692" s="45"/>
      <c r="S692" s="45"/>
      <c r="T692" s="45"/>
      <c r="U692" s="45"/>
    </row>
    <row r="693" spans="5:21">
      <c r="E693" s="31"/>
      <c r="Q693" s="45"/>
      <c r="R693" s="45"/>
      <c r="S693" s="45"/>
      <c r="T693" s="45"/>
      <c r="U693" s="45"/>
    </row>
    <row r="694" spans="5:21">
      <c r="E694" s="31"/>
      <c r="Q694" s="45"/>
      <c r="R694" s="45"/>
      <c r="S694" s="45"/>
      <c r="T694" s="45"/>
      <c r="U694" s="45"/>
    </row>
    <row r="695" spans="5:21">
      <c r="E695" s="31"/>
      <c r="Q695" s="45"/>
      <c r="R695" s="45"/>
      <c r="S695" s="45"/>
      <c r="T695" s="45"/>
      <c r="U695" s="45"/>
    </row>
    <row r="696" spans="5:21">
      <c r="E696" s="31"/>
      <c r="Q696" s="45"/>
      <c r="R696" s="45"/>
      <c r="S696" s="45"/>
      <c r="T696" s="45"/>
      <c r="U696" s="45"/>
    </row>
    <row r="697" spans="5:21">
      <c r="E697" s="31"/>
      <c r="Q697" s="45"/>
      <c r="R697" s="45"/>
      <c r="S697" s="45"/>
      <c r="T697" s="45"/>
      <c r="U697" s="45"/>
    </row>
    <row r="698" spans="5:21">
      <c r="E698" s="31"/>
      <c r="Q698" s="45"/>
      <c r="R698" s="45"/>
      <c r="S698" s="45"/>
      <c r="T698" s="45"/>
      <c r="U698" s="45"/>
    </row>
    <row r="699" spans="5:21">
      <c r="E699" s="31"/>
      <c r="Q699" s="45"/>
      <c r="R699" s="45"/>
      <c r="S699" s="45"/>
      <c r="T699" s="45"/>
      <c r="U699" s="45"/>
    </row>
    <row r="700" spans="5:21">
      <c r="E700" s="31"/>
      <c r="Q700" s="45"/>
      <c r="R700" s="45"/>
      <c r="S700" s="45"/>
      <c r="T700" s="45"/>
      <c r="U700" s="45"/>
    </row>
    <row r="701" spans="5:21">
      <c r="E701" s="31"/>
      <c r="Q701" s="45"/>
      <c r="R701" s="45"/>
      <c r="S701" s="45"/>
      <c r="T701" s="45"/>
      <c r="U701" s="45"/>
    </row>
    <row r="702" spans="5:21">
      <c r="E702" s="31"/>
      <c r="Q702" s="45"/>
      <c r="R702" s="45"/>
      <c r="S702" s="45"/>
      <c r="T702" s="45"/>
      <c r="U702" s="45"/>
    </row>
    <row r="703" spans="5:21">
      <c r="E703" s="31"/>
      <c r="Q703" s="45"/>
      <c r="R703" s="45"/>
      <c r="S703" s="45"/>
      <c r="T703" s="45"/>
      <c r="U703" s="45"/>
    </row>
    <row r="704" spans="5:21">
      <c r="E704" s="31"/>
      <c r="Q704" s="45"/>
      <c r="R704" s="45"/>
      <c r="S704" s="45"/>
      <c r="T704" s="45"/>
      <c r="U704" s="45"/>
    </row>
    <row r="705" spans="5:21">
      <c r="E705" s="31"/>
      <c r="Q705" s="45"/>
      <c r="R705" s="45"/>
      <c r="S705" s="45"/>
      <c r="T705" s="45"/>
      <c r="U705" s="45"/>
    </row>
    <row r="706" spans="5:21">
      <c r="E706" s="31"/>
      <c r="Q706" s="45"/>
      <c r="R706" s="45"/>
      <c r="S706" s="45"/>
      <c r="T706" s="45"/>
      <c r="U706" s="45"/>
    </row>
    <row r="707" spans="5:21">
      <c r="E707" s="31"/>
      <c r="Q707" s="45"/>
      <c r="R707" s="45"/>
      <c r="S707" s="45"/>
      <c r="T707" s="45"/>
      <c r="U707" s="45"/>
    </row>
    <row r="708" spans="5:21">
      <c r="E708" s="31"/>
      <c r="Q708" s="45"/>
      <c r="R708" s="45"/>
      <c r="S708" s="45"/>
      <c r="T708" s="45"/>
      <c r="U708" s="45"/>
    </row>
    <row r="709" spans="5:21">
      <c r="E709" s="31"/>
      <c r="Q709" s="45"/>
      <c r="R709" s="45"/>
      <c r="S709" s="45"/>
      <c r="T709" s="45"/>
      <c r="U709" s="45"/>
    </row>
    <row r="710" spans="5:21">
      <c r="E710" s="31"/>
      <c r="Q710" s="45"/>
      <c r="R710" s="45"/>
      <c r="S710" s="45"/>
      <c r="T710" s="45"/>
      <c r="U710" s="45"/>
    </row>
    <row r="711" spans="5:21">
      <c r="E711" s="31"/>
      <c r="Q711" s="45"/>
      <c r="R711" s="45"/>
      <c r="S711" s="45"/>
      <c r="T711" s="45"/>
      <c r="U711" s="45"/>
    </row>
    <row r="712" spans="5:21">
      <c r="E712" s="31"/>
      <c r="Q712" s="45"/>
      <c r="R712" s="45"/>
      <c r="S712" s="45"/>
      <c r="T712" s="45"/>
      <c r="U712" s="45"/>
    </row>
    <row r="713" spans="5:21">
      <c r="E713" s="31"/>
      <c r="Q713" s="45"/>
      <c r="R713" s="45"/>
      <c r="S713" s="45"/>
      <c r="T713" s="45"/>
      <c r="U713" s="45"/>
    </row>
    <row r="714" spans="5:21">
      <c r="E714" s="31"/>
      <c r="Q714" s="45"/>
      <c r="R714" s="45"/>
      <c r="S714" s="45"/>
      <c r="T714" s="45"/>
      <c r="U714" s="45"/>
    </row>
    <row r="715" spans="5:21">
      <c r="E715" s="31"/>
      <c r="Q715" s="45"/>
      <c r="R715" s="45"/>
      <c r="S715" s="45"/>
      <c r="T715" s="45"/>
      <c r="U715" s="45"/>
    </row>
    <row r="716" spans="5:21">
      <c r="E716" s="31"/>
      <c r="Q716" s="45"/>
      <c r="R716" s="45"/>
      <c r="S716" s="45"/>
      <c r="T716" s="45"/>
      <c r="U716" s="45"/>
    </row>
    <row r="717" spans="5:21">
      <c r="E717" s="31"/>
      <c r="Q717" s="45"/>
      <c r="R717" s="45"/>
      <c r="S717" s="45"/>
      <c r="T717" s="45"/>
      <c r="U717" s="45"/>
    </row>
    <row r="718" spans="5:21">
      <c r="E718" s="31"/>
      <c r="Q718" s="45"/>
      <c r="R718" s="45"/>
      <c r="S718" s="45"/>
      <c r="T718" s="45"/>
      <c r="U718" s="45"/>
    </row>
    <row r="719" spans="5:21">
      <c r="E719" s="31"/>
      <c r="Q719" s="45"/>
      <c r="R719" s="45"/>
      <c r="S719" s="45"/>
      <c r="T719" s="45"/>
      <c r="U719" s="45"/>
    </row>
    <row r="720" spans="5:21">
      <c r="E720" s="31"/>
      <c r="Q720" s="45"/>
      <c r="R720" s="45"/>
      <c r="S720" s="45"/>
      <c r="T720" s="45"/>
      <c r="U720" s="45"/>
    </row>
    <row r="721" spans="5:21">
      <c r="E721" s="31"/>
      <c r="Q721" s="45"/>
      <c r="R721" s="45"/>
      <c r="S721" s="45"/>
      <c r="T721" s="45"/>
      <c r="U721" s="45"/>
    </row>
    <row r="722" spans="5:21">
      <c r="E722" s="31"/>
      <c r="Q722" s="45"/>
      <c r="R722" s="45"/>
      <c r="S722" s="45"/>
      <c r="T722" s="45"/>
      <c r="U722" s="45"/>
    </row>
    <row r="723" spans="5:21">
      <c r="E723" s="31"/>
      <c r="Q723" s="45"/>
      <c r="R723" s="45"/>
      <c r="S723" s="45"/>
      <c r="T723" s="45"/>
      <c r="U723" s="45"/>
    </row>
    <row r="724" spans="5:21">
      <c r="E724" s="31"/>
      <c r="Q724" s="45"/>
      <c r="R724" s="45"/>
      <c r="S724" s="45"/>
      <c r="T724" s="45"/>
      <c r="U724" s="45"/>
    </row>
    <row r="725" spans="5:21">
      <c r="E725" s="31"/>
      <c r="Q725" s="45"/>
      <c r="R725" s="45"/>
      <c r="S725" s="45"/>
      <c r="T725" s="45"/>
      <c r="U725" s="45"/>
    </row>
    <row r="726" spans="5:21">
      <c r="E726" s="31"/>
      <c r="Q726" s="45"/>
      <c r="R726" s="45"/>
      <c r="S726" s="45"/>
      <c r="T726" s="45"/>
      <c r="U726" s="45"/>
    </row>
    <row r="727" spans="5:21">
      <c r="E727" s="31"/>
      <c r="Q727" s="45"/>
      <c r="R727" s="45"/>
      <c r="S727" s="45"/>
      <c r="T727" s="45"/>
      <c r="U727" s="45"/>
    </row>
    <row r="728" spans="5:21">
      <c r="E728" s="31"/>
      <c r="Q728" s="45"/>
      <c r="R728" s="45"/>
      <c r="S728" s="45"/>
      <c r="T728" s="45"/>
      <c r="U728" s="45"/>
    </row>
    <row r="729" spans="5:21">
      <c r="E729" s="31"/>
      <c r="Q729" s="45"/>
      <c r="R729" s="45"/>
      <c r="S729" s="45"/>
      <c r="T729" s="45"/>
      <c r="U729" s="45"/>
    </row>
    <row r="730" spans="5:21">
      <c r="E730" s="31"/>
      <c r="Q730" s="45"/>
      <c r="R730" s="45"/>
      <c r="S730" s="45"/>
      <c r="T730" s="45"/>
      <c r="U730" s="45"/>
    </row>
    <row r="731" spans="5:21">
      <c r="E731" s="31"/>
      <c r="Q731" s="45"/>
      <c r="R731" s="45"/>
      <c r="S731" s="45"/>
      <c r="T731" s="45"/>
      <c r="U731" s="45"/>
    </row>
    <row r="732" spans="5:21">
      <c r="E732" s="31"/>
      <c r="Q732" s="45"/>
      <c r="R732" s="45"/>
      <c r="S732" s="45"/>
      <c r="T732" s="45"/>
      <c r="U732" s="45"/>
    </row>
    <row r="733" spans="5:21">
      <c r="E733" s="31"/>
      <c r="Q733" s="45"/>
      <c r="R733" s="45"/>
      <c r="S733" s="45"/>
      <c r="T733" s="45"/>
      <c r="U733" s="45"/>
    </row>
    <row r="734" spans="5:21">
      <c r="E734" s="31"/>
      <c r="Q734" s="45"/>
      <c r="R734" s="45"/>
      <c r="S734" s="45"/>
      <c r="T734" s="45"/>
      <c r="U734" s="45"/>
    </row>
    <row r="735" spans="5:21">
      <c r="E735" s="31"/>
      <c r="Q735" s="45"/>
      <c r="R735" s="45"/>
      <c r="S735" s="45"/>
      <c r="T735" s="45"/>
      <c r="U735" s="45"/>
    </row>
    <row r="736" spans="5:21">
      <c r="E736" s="31"/>
      <c r="Q736" s="45"/>
      <c r="R736" s="45"/>
      <c r="S736" s="45"/>
      <c r="T736" s="45"/>
      <c r="U736" s="45"/>
    </row>
    <row r="737" spans="5:21">
      <c r="E737" s="31"/>
      <c r="Q737" s="45"/>
      <c r="R737" s="45"/>
      <c r="S737" s="45"/>
      <c r="T737" s="45"/>
      <c r="U737" s="45"/>
    </row>
    <row r="738" spans="5:21">
      <c r="E738" s="31"/>
      <c r="Q738" s="45"/>
      <c r="R738" s="45"/>
      <c r="S738" s="45"/>
      <c r="T738" s="45"/>
      <c r="U738" s="45"/>
    </row>
    <row r="739" spans="5:21">
      <c r="E739" s="31"/>
      <c r="Q739" s="45"/>
      <c r="R739" s="45"/>
      <c r="S739" s="45"/>
      <c r="T739" s="45"/>
      <c r="U739" s="45"/>
    </row>
    <row r="740" spans="5:21">
      <c r="E740" s="31"/>
      <c r="Q740" s="45"/>
      <c r="R740" s="45"/>
      <c r="S740" s="45"/>
      <c r="T740" s="45"/>
      <c r="U740" s="45"/>
    </row>
    <row r="741" spans="5:21">
      <c r="E741" s="31"/>
      <c r="Q741" s="45"/>
      <c r="R741" s="45"/>
      <c r="S741" s="45"/>
      <c r="T741" s="45"/>
      <c r="U741" s="45"/>
    </row>
    <row r="742" spans="5:21">
      <c r="E742" s="31"/>
      <c r="Q742" s="45"/>
      <c r="R742" s="45"/>
      <c r="S742" s="45"/>
      <c r="T742" s="45"/>
      <c r="U742" s="45"/>
    </row>
    <row r="743" spans="5:21">
      <c r="E743" s="31"/>
      <c r="Q743" s="45"/>
      <c r="R743" s="45"/>
      <c r="S743" s="45"/>
      <c r="T743" s="45"/>
      <c r="U743" s="45"/>
    </row>
    <row r="744" spans="5:21">
      <c r="E744" s="31"/>
      <c r="Q744" s="45"/>
      <c r="R744" s="45"/>
      <c r="S744" s="45"/>
      <c r="T744" s="45"/>
      <c r="U744" s="45"/>
    </row>
    <row r="745" spans="5:21">
      <c r="E745" s="31"/>
      <c r="Q745" s="45"/>
      <c r="R745" s="45"/>
      <c r="S745" s="45"/>
      <c r="T745" s="45"/>
      <c r="U745" s="45"/>
    </row>
    <row r="746" spans="5:21">
      <c r="E746" s="31"/>
      <c r="Q746" s="45"/>
      <c r="R746" s="45"/>
      <c r="S746" s="45"/>
      <c r="T746" s="45"/>
      <c r="U746" s="45"/>
    </row>
    <row r="747" spans="5:21">
      <c r="E747" s="31"/>
      <c r="Q747" s="45"/>
      <c r="R747" s="45"/>
      <c r="S747" s="45"/>
      <c r="T747" s="45"/>
      <c r="U747" s="45"/>
    </row>
    <row r="748" spans="5:21">
      <c r="E748" s="31"/>
      <c r="Q748" s="45"/>
      <c r="R748" s="45"/>
      <c r="S748" s="45"/>
      <c r="T748" s="45"/>
      <c r="U748" s="45"/>
    </row>
    <row r="749" spans="5:21">
      <c r="E749" s="31"/>
      <c r="Q749" s="45"/>
      <c r="R749" s="45"/>
      <c r="S749" s="45"/>
      <c r="T749" s="45"/>
      <c r="U749" s="45"/>
    </row>
    <row r="750" spans="5:21">
      <c r="E750" s="31"/>
      <c r="Q750" s="45"/>
      <c r="R750" s="45"/>
      <c r="S750" s="45"/>
      <c r="T750" s="45"/>
      <c r="U750" s="45"/>
    </row>
    <row r="751" spans="5:21">
      <c r="E751" s="31"/>
      <c r="Q751" s="45"/>
      <c r="R751" s="45"/>
      <c r="S751" s="45"/>
      <c r="T751" s="45"/>
      <c r="U751" s="45"/>
    </row>
    <row r="752" spans="5:21">
      <c r="E752" s="31"/>
      <c r="Q752" s="45"/>
      <c r="R752" s="45"/>
      <c r="S752" s="45"/>
      <c r="T752" s="45"/>
      <c r="U752" s="45"/>
    </row>
    <row r="753" spans="5:21">
      <c r="E753" s="31"/>
      <c r="Q753" s="45"/>
      <c r="R753" s="45"/>
      <c r="S753" s="45"/>
      <c r="T753" s="45"/>
      <c r="U753" s="45"/>
    </row>
    <row r="754" spans="5:21">
      <c r="E754" s="31"/>
      <c r="Q754" s="45"/>
      <c r="R754" s="45"/>
      <c r="S754" s="45"/>
      <c r="T754" s="45"/>
      <c r="U754" s="45"/>
    </row>
    <row r="755" spans="5:21">
      <c r="E755" s="31"/>
      <c r="Q755" s="45"/>
      <c r="R755" s="45"/>
      <c r="S755" s="45"/>
      <c r="T755" s="45"/>
      <c r="U755" s="45"/>
    </row>
    <row r="756" spans="5:21">
      <c r="E756" s="31"/>
      <c r="Q756" s="45"/>
      <c r="R756" s="45"/>
      <c r="S756" s="45"/>
      <c r="T756" s="45"/>
      <c r="U756" s="45"/>
    </row>
    <row r="757" spans="5:21">
      <c r="E757" s="31"/>
      <c r="Q757" s="45"/>
      <c r="R757" s="45"/>
      <c r="S757" s="45"/>
      <c r="T757" s="45"/>
      <c r="U757" s="45"/>
    </row>
    <row r="758" spans="5:21">
      <c r="E758" s="31"/>
      <c r="Q758" s="45"/>
      <c r="R758" s="45"/>
      <c r="S758" s="45"/>
      <c r="T758" s="45"/>
      <c r="U758" s="45"/>
    </row>
    <row r="759" spans="5:21">
      <c r="E759" s="31"/>
      <c r="Q759" s="45"/>
      <c r="R759" s="45"/>
      <c r="S759" s="45"/>
      <c r="T759" s="45"/>
      <c r="U759" s="45"/>
    </row>
    <row r="760" spans="5:21">
      <c r="E760" s="31"/>
      <c r="Q760" s="45"/>
      <c r="R760" s="45"/>
      <c r="S760" s="45"/>
      <c r="T760" s="45"/>
      <c r="U760" s="45"/>
    </row>
    <row r="761" spans="5:21">
      <c r="E761" s="31"/>
      <c r="Q761" s="45"/>
      <c r="R761" s="45"/>
      <c r="S761" s="45"/>
      <c r="T761" s="45"/>
      <c r="U761" s="45"/>
    </row>
    <row r="762" spans="5:21">
      <c r="E762" s="31"/>
      <c r="Q762" s="45"/>
      <c r="R762" s="45"/>
      <c r="S762" s="45"/>
      <c r="T762" s="45"/>
      <c r="U762" s="45"/>
    </row>
    <row r="763" spans="5:21">
      <c r="E763" s="31"/>
      <c r="Q763" s="45"/>
      <c r="R763" s="45"/>
      <c r="S763" s="45"/>
      <c r="T763" s="45"/>
      <c r="U763" s="45"/>
    </row>
    <row r="764" spans="5:21">
      <c r="E764" s="31"/>
      <c r="Q764" s="45"/>
      <c r="R764" s="45"/>
      <c r="S764" s="45"/>
      <c r="T764" s="45"/>
      <c r="U764" s="45"/>
    </row>
    <row r="765" spans="5:21">
      <c r="E765" s="31"/>
      <c r="Q765" s="45"/>
      <c r="R765" s="45"/>
      <c r="S765" s="45"/>
      <c r="T765" s="45"/>
      <c r="U765" s="45"/>
    </row>
    <row r="766" spans="5:21">
      <c r="E766" s="31"/>
      <c r="Q766" s="45"/>
      <c r="R766" s="45"/>
      <c r="S766" s="45"/>
      <c r="T766" s="45"/>
      <c r="U766" s="45"/>
    </row>
    <row r="767" spans="5:21">
      <c r="E767" s="31"/>
      <c r="Q767" s="45"/>
      <c r="R767" s="45"/>
      <c r="S767" s="45"/>
      <c r="T767" s="45"/>
      <c r="U767" s="45"/>
    </row>
    <row r="768" spans="5:21">
      <c r="E768" s="31"/>
      <c r="Q768" s="45"/>
      <c r="R768" s="45"/>
      <c r="S768" s="45"/>
      <c r="T768" s="45"/>
      <c r="U768" s="45"/>
    </row>
    <row r="769" spans="5:21">
      <c r="E769" s="31"/>
      <c r="Q769" s="45"/>
      <c r="R769" s="45"/>
      <c r="S769" s="45"/>
      <c r="T769" s="45"/>
      <c r="U769" s="45"/>
    </row>
    <row r="770" spans="5:21">
      <c r="E770" s="31"/>
      <c r="Q770" s="45"/>
      <c r="R770" s="45"/>
      <c r="S770" s="45"/>
      <c r="T770" s="45"/>
      <c r="U770" s="45"/>
    </row>
    <row r="771" spans="5:21">
      <c r="E771" s="31"/>
      <c r="Q771" s="45"/>
      <c r="R771" s="45"/>
      <c r="S771" s="45"/>
      <c r="T771" s="45"/>
      <c r="U771" s="45"/>
    </row>
    <row r="772" spans="5:21">
      <c r="E772" s="31"/>
      <c r="Q772" s="45"/>
      <c r="R772" s="45"/>
      <c r="S772" s="45"/>
      <c r="T772" s="45"/>
      <c r="U772" s="45"/>
    </row>
    <row r="773" spans="5:21">
      <c r="E773" s="31"/>
      <c r="Q773" s="45"/>
      <c r="R773" s="45"/>
      <c r="S773" s="45"/>
      <c r="T773" s="45"/>
      <c r="U773" s="45"/>
    </row>
    <row r="774" spans="5:21">
      <c r="E774" s="31"/>
      <c r="Q774" s="45"/>
      <c r="R774" s="45"/>
      <c r="S774" s="45"/>
      <c r="T774" s="45"/>
      <c r="U774" s="45"/>
    </row>
    <row r="775" spans="5:21">
      <c r="E775" s="31"/>
      <c r="Q775" s="45"/>
      <c r="R775" s="45"/>
      <c r="S775" s="45"/>
      <c r="T775" s="45"/>
      <c r="U775" s="45"/>
    </row>
    <row r="776" spans="5:21">
      <c r="E776" s="31"/>
      <c r="Q776" s="45"/>
      <c r="R776" s="45"/>
      <c r="S776" s="45"/>
      <c r="T776" s="45"/>
      <c r="U776" s="45"/>
    </row>
    <row r="777" spans="5:21">
      <c r="E777" s="31"/>
      <c r="Q777" s="45"/>
      <c r="R777" s="45"/>
      <c r="S777" s="45"/>
      <c r="T777" s="45"/>
      <c r="U777" s="45"/>
    </row>
    <row r="778" spans="5:21">
      <c r="E778" s="31"/>
      <c r="Q778" s="45"/>
      <c r="R778" s="45"/>
      <c r="S778" s="45"/>
      <c r="T778" s="45"/>
      <c r="U778" s="45"/>
    </row>
    <row r="779" spans="5:21">
      <c r="E779" s="31"/>
      <c r="Q779" s="45"/>
      <c r="R779" s="45"/>
      <c r="S779" s="45"/>
      <c r="T779" s="45"/>
      <c r="U779" s="45"/>
    </row>
    <row r="780" spans="5:21">
      <c r="E780" s="31"/>
      <c r="Q780" s="45"/>
      <c r="R780" s="45"/>
      <c r="S780" s="45"/>
      <c r="T780" s="45"/>
      <c r="U780" s="45"/>
    </row>
    <row r="781" spans="5:21">
      <c r="E781" s="31"/>
      <c r="Q781" s="45"/>
      <c r="R781" s="45"/>
      <c r="S781" s="45"/>
      <c r="T781" s="45"/>
      <c r="U781" s="45"/>
    </row>
    <row r="782" spans="5:21">
      <c r="E782" s="31"/>
      <c r="Q782" s="45"/>
      <c r="R782" s="45"/>
      <c r="S782" s="45"/>
      <c r="T782" s="45"/>
      <c r="U782" s="45"/>
    </row>
    <row r="783" spans="5:21">
      <c r="E783" s="31"/>
      <c r="Q783" s="45"/>
      <c r="R783" s="45"/>
      <c r="S783" s="45"/>
      <c r="T783" s="45"/>
      <c r="U783" s="45"/>
    </row>
    <row r="784" spans="5:21">
      <c r="E784" s="31"/>
      <c r="Q784" s="45"/>
      <c r="R784" s="45"/>
      <c r="S784" s="45"/>
      <c r="T784" s="45"/>
      <c r="U784" s="45"/>
    </row>
    <row r="785" spans="5:21">
      <c r="E785" s="31"/>
      <c r="Q785" s="45"/>
      <c r="R785" s="45"/>
      <c r="S785" s="45"/>
      <c r="T785" s="45"/>
      <c r="U785" s="45"/>
    </row>
    <row r="786" spans="5:21">
      <c r="E786" s="31"/>
      <c r="Q786" s="45"/>
      <c r="R786" s="45"/>
      <c r="S786" s="45"/>
      <c r="T786" s="45"/>
      <c r="U786" s="45"/>
    </row>
    <row r="787" spans="5:21">
      <c r="E787" s="31"/>
      <c r="Q787" s="45"/>
      <c r="R787" s="45"/>
      <c r="S787" s="45"/>
      <c r="T787" s="45"/>
      <c r="U787" s="45"/>
    </row>
    <row r="788" spans="5:21">
      <c r="E788" s="31"/>
      <c r="Q788" s="45"/>
      <c r="R788" s="45"/>
      <c r="S788" s="45"/>
      <c r="T788" s="45"/>
      <c r="U788" s="45"/>
    </row>
    <row r="789" spans="5:21">
      <c r="E789" s="31"/>
      <c r="Q789" s="45"/>
      <c r="R789" s="45"/>
      <c r="S789" s="45"/>
      <c r="T789" s="45"/>
      <c r="U789" s="45"/>
    </row>
    <row r="790" spans="5:21">
      <c r="E790" s="31"/>
      <c r="Q790" s="45"/>
      <c r="R790" s="45"/>
      <c r="S790" s="45"/>
      <c r="T790" s="45"/>
      <c r="U790" s="45"/>
    </row>
    <row r="791" spans="5:21">
      <c r="E791" s="31"/>
      <c r="Q791" s="45"/>
      <c r="R791" s="45"/>
      <c r="S791" s="45"/>
      <c r="T791" s="45"/>
      <c r="U791" s="45"/>
    </row>
    <row r="792" spans="5:21">
      <c r="E792" s="31"/>
      <c r="Q792" s="45"/>
      <c r="R792" s="45"/>
      <c r="S792" s="45"/>
      <c r="T792" s="45"/>
      <c r="U792" s="45"/>
    </row>
    <row r="793" spans="5:21">
      <c r="E793" s="31"/>
      <c r="Q793" s="45"/>
      <c r="R793" s="45"/>
      <c r="S793" s="45"/>
      <c r="T793" s="45"/>
      <c r="U793" s="45"/>
    </row>
    <row r="794" spans="5:21">
      <c r="E794" s="31"/>
      <c r="Q794" s="45"/>
      <c r="R794" s="45"/>
      <c r="S794" s="45"/>
      <c r="T794" s="45"/>
      <c r="U794" s="45"/>
    </row>
    <row r="795" spans="5:21">
      <c r="E795" s="31"/>
      <c r="Q795" s="45"/>
      <c r="R795" s="45"/>
      <c r="S795" s="45"/>
      <c r="T795" s="45"/>
      <c r="U795" s="45"/>
    </row>
    <row r="796" spans="5:21">
      <c r="E796" s="31"/>
      <c r="Q796" s="45"/>
      <c r="R796" s="45"/>
      <c r="S796" s="45"/>
      <c r="T796" s="45"/>
      <c r="U796" s="45"/>
    </row>
    <row r="797" spans="5:21">
      <c r="E797" s="31"/>
      <c r="Q797" s="45"/>
      <c r="R797" s="45"/>
      <c r="S797" s="45"/>
      <c r="T797" s="45"/>
      <c r="U797" s="45"/>
    </row>
    <row r="798" spans="5:21">
      <c r="E798" s="31"/>
      <c r="Q798" s="45"/>
      <c r="R798" s="45"/>
      <c r="S798" s="45"/>
      <c r="T798" s="45"/>
      <c r="U798" s="45"/>
    </row>
    <row r="799" spans="5:21">
      <c r="E799" s="31"/>
      <c r="Q799" s="45"/>
      <c r="R799" s="45"/>
      <c r="S799" s="45"/>
      <c r="T799" s="45"/>
      <c r="U799" s="45"/>
    </row>
    <row r="800" spans="5:21">
      <c r="E800" s="31"/>
      <c r="Q800" s="45"/>
      <c r="R800" s="45"/>
      <c r="S800" s="45"/>
      <c r="T800" s="45"/>
      <c r="U800" s="45"/>
    </row>
    <row r="801" spans="5:21">
      <c r="E801" s="31"/>
      <c r="Q801" s="45"/>
      <c r="R801" s="45"/>
      <c r="S801" s="45"/>
      <c r="T801" s="45"/>
      <c r="U801" s="45"/>
    </row>
    <row r="802" spans="5:21">
      <c r="E802" s="31"/>
      <c r="Q802" s="45"/>
      <c r="R802" s="45"/>
      <c r="S802" s="45"/>
      <c r="T802" s="45"/>
      <c r="U802" s="45"/>
    </row>
    <row r="803" spans="5:21">
      <c r="E803" s="31"/>
      <c r="Q803" s="45"/>
      <c r="R803" s="45"/>
      <c r="S803" s="45"/>
      <c r="T803" s="45"/>
      <c r="U803" s="45"/>
    </row>
    <row r="804" spans="5:21">
      <c r="E804" s="31"/>
      <c r="Q804" s="45"/>
      <c r="R804" s="45"/>
      <c r="S804" s="45"/>
      <c r="T804" s="45"/>
      <c r="U804" s="45"/>
    </row>
    <row r="805" spans="5:21">
      <c r="E805" s="31"/>
      <c r="Q805" s="45"/>
      <c r="R805" s="45"/>
      <c r="S805" s="45"/>
      <c r="T805" s="45"/>
      <c r="U805" s="45"/>
    </row>
    <row r="806" spans="5:21">
      <c r="E806" s="31"/>
      <c r="Q806" s="45"/>
      <c r="R806" s="45"/>
      <c r="S806" s="45"/>
      <c r="T806" s="45"/>
      <c r="U806" s="45"/>
    </row>
    <row r="807" spans="5:21">
      <c r="E807" s="31"/>
      <c r="Q807" s="45"/>
      <c r="R807" s="45"/>
      <c r="S807" s="45"/>
      <c r="T807" s="45"/>
      <c r="U807" s="45"/>
    </row>
    <row r="808" spans="5:21">
      <c r="E808" s="31"/>
      <c r="Q808" s="45"/>
      <c r="R808" s="45"/>
      <c r="S808" s="45"/>
      <c r="T808" s="45"/>
      <c r="U808" s="45"/>
    </row>
    <row r="809" spans="5:21">
      <c r="E809" s="31"/>
      <c r="Q809" s="45"/>
      <c r="R809" s="45"/>
      <c r="S809" s="45"/>
      <c r="T809" s="45"/>
      <c r="U809" s="45"/>
    </row>
    <row r="810" spans="5:21">
      <c r="E810" s="31"/>
      <c r="Q810" s="45"/>
      <c r="R810" s="45"/>
      <c r="S810" s="45"/>
      <c r="T810" s="45"/>
      <c r="U810" s="45"/>
    </row>
    <row r="811" spans="5:21">
      <c r="E811" s="31"/>
      <c r="Q811" s="45"/>
      <c r="R811" s="45"/>
      <c r="S811" s="45"/>
      <c r="T811" s="45"/>
      <c r="U811" s="45"/>
    </row>
    <row r="812" spans="5:21">
      <c r="E812" s="31"/>
      <c r="Q812" s="45"/>
      <c r="R812" s="45"/>
      <c r="S812" s="45"/>
      <c r="T812" s="45"/>
      <c r="U812" s="45"/>
    </row>
    <row r="813" spans="5:21">
      <c r="E813" s="31"/>
      <c r="Q813" s="45"/>
      <c r="R813" s="45"/>
      <c r="S813" s="45"/>
      <c r="T813" s="45"/>
      <c r="U813" s="45"/>
    </row>
    <row r="814" spans="5:21">
      <c r="E814" s="31"/>
      <c r="Q814" s="45"/>
      <c r="R814" s="45"/>
      <c r="S814" s="45"/>
      <c r="T814" s="45"/>
      <c r="U814" s="45"/>
    </row>
    <row r="815" spans="5:21">
      <c r="E815" s="31"/>
      <c r="Q815" s="45"/>
      <c r="R815" s="45"/>
      <c r="S815" s="45"/>
      <c r="T815" s="45"/>
      <c r="U815" s="45"/>
    </row>
    <row r="816" spans="5:21">
      <c r="E816" s="31"/>
      <c r="Q816" s="45"/>
      <c r="R816" s="45"/>
      <c r="S816" s="45"/>
      <c r="T816" s="45"/>
      <c r="U816" s="45"/>
    </row>
    <row r="817" spans="5:21">
      <c r="E817" s="31"/>
      <c r="Q817" s="45"/>
      <c r="R817" s="45"/>
      <c r="S817" s="45"/>
      <c r="T817" s="45"/>
      <c r="U817" s="45"/>
    </row>
    <row r="818" spans="5:21">
      <c r="E818" s="31"/>
      <c r="Q818" s="45"/>
      <c r="R818" s="45"/>
      <c r="S818" s="45"/>
      <c r="T818" s="45"/>
      <c r="U818" s="45"/>
    </row>
    <row r="819" spans="5:21">
      <c r="E819" s="31"/>
      <c r="Q819" s="45"/>
      <c r="R819" s="45"/>
      <c r="S819" s="45"/>
      <c r="T819" s="45"/>
      <c r="U819" s="45"/>
    </row>
    <row r="820" spans="5:21">
      <c r="E820" s="31"/>
      <c r="Q820" s="45"/>
      <c r="R820" s="45"/>
      <c r="S820" s="45"/>
      <c r="T820" s="45"/>
      <c r="U820" s="45"/>
    </row>
    <row r="821" spans="5:21">
      <c r="E821" s="31"/>
      <c r="Q821" s="45"/>
      <c r="R821" s="45"/>
      <c r="S821" s="45"/>
      <c r="T821" s="45"/>
      <c r="U821" s="45"/>
    </row>
    <row r="822" spans="5:21">
      <c r="E822" s="31"/>
      <c r="Q822" s="45"/>
      <c r="R822" s="45"/>
      <c r="S822" s="45"/>
      <c r="T822" s="45"/>
      <c r="U822" s="45"/>
    </row>
    <row r="823" spans="5:21">
      <c r="E823" s="31"/>
      <c r="Q823" s="45"/>
      <c r="R823" s="45"/>
      <c r="S823" s="45"/>
      <c r="T823" s="45"/>
      <c r="U823" s="45"/>
    </row>
    <row r="824" spans="5:21">
      <c r="E824" s="31"/>
      <c r="Q824" s="45"/>
      <c r="R824" s="45"/>
      <c r="S824" s="45"/>
      <c r="T824" s="45"/>
      <c r="U824" s="45"/>
    </row>
    <row r="825" spans="5:21">
      <c r="E825" s="31"/>
      <c r="Q825" s="45"/>
      <c r="R825" s="45"/>
      <c r="S825" s="45"/>
      <c r="T825" s="45"/>
      <c r="U825" s="45"/>
    </row>
    <row r="826" spans="5:21">
      <c r="E826" s="31"/>
      <c r="Q826" s="45"/>
      <c r="R826" s="45"/>
      <c r="S826" s="45"/>
      <c r="T826" s="45"/>
      <c r="U826" s="45"/>
    </row>
    <row r="827" spans="5:21">
      <c r="E827" s="31"/>
      <c r="Q827" s="45"/>
      <c r="R827" s="45"/>
      <c r="S827" s="45"/>
      <c r="T827" s="45"/>
      <c r="U827" s="45"/>
    </row>
    <row r="828" spans="5:21">
      <c r="E828" s="31"/>
      <c r="Q828" s="45"/>
      <c r="R828" s="45"/>
      <c r="S828" s="45"/>
      <c r="T828" s="45"/>
      <c r="U828" s="45"/>
    </row>
    <row r="829" spans="5:21">
      <c r="E829" s="31"/>
      <c r="Q829" s="45"/>
      <c r="R829" s="45"/>
      <c r="S829" s="45"/>
      <c r="T829" s="45"/>
      <c r="U829" s="45"/>
    </row>
    <row r="830" spans="5:21">
      <c r="E830" s="31"/>
      <c r="Q830" s="45"/>
      <c r="R830" s="45"/>
      <c r="S830" s="45"/>
      <c r="T830" s="45"/>
      <c r="U830" s="45"/>
    </row>
    <row r="831" spans="5:21">
      <c r="E831" s="31"/>
      <c r="Q831" s="45"/>
      <c r="R831" s="45"/>
      <c r="S831" s="45"/>
      <c r="T831" s="45"/>
      <c r="U831" s="45"/>
    </row>
    <row r="832" spans="5:21">
      <c r="E832" s="31"/>
      <c r="Q832" s="45"/>
      <c r="R832" s="45"/>
      <c r="S832" s="45"/>
      <c r="T832" s="45"/>
      <c r="U832" s="45"/>
    </row>
    <row r="833" spans="5:21">
      <c r="E833" s="31"/>
      <c r="Q833" s="45"/>
      <c r="R833" s="45"/>
      <c r="S833" s="45"/>
      <c r="T833" s="45"/>
      <c r="U833" s="45"/>
    </row>
    <row r="834" spans="5:21">
      <c r="E834" s="31"/>
      <c r="Q834" s="45"/>
      <c r="R834" s="45"/>
      <c r="S834" s="45"/>
      <c r="T834" s="45"/>
      <c r="U834" s="45"/>
    </row>
    <row r="835" spans="5:21">
      <c r="E835" s="31"/>
      <c r="Q835" s="45"/>
      <c r="R835" s="45"/>
      <c r="S835" s="45"/>
      <c r="T835" s="45"/>
      <c r="U835" s="45"/>
    </row>
    <row r="836" spans="5:21">
      <c r="E836" s="31"/>
      <c r="Q836" s="45"/>
      <c r="R836" s="45"/>
      <c r="S836" s="45"/>
      <c r="T836" s="45"/>
      <c r="U836" s="45"/>
    </row>
    <row r="837" spans="5:21">
      <c r="E837" s="31"/>
      <c r="Q837" s="45"/>
      <c r="R837" s="45"/>
      <c r="S837" s="45"/>
      <c r="T837" s="45"/>
      <c r="U837" s="45"/>
    </row>
    <row r="838" spans="5:21">
      <c r="E838" s="31"/>
      <c r="Q838" s="45"/>
      <c r="R838" s="45"/>
      <c r="S838" s="45"/>
      <c r="T838" s="45"/>
      <c r="U838" s="45"/>
    </row>
    <row r="839" spans="5:21">
      <c r="E839" s="31"/>
      <c r="Q839" s="45"/>
      <c r="R839" s="45"/>
      <c r="S839" s="45"/>
      <c r="T839" s="45"/>
      <c r="U839" s="45"/>
    </row>
    <row r="840" spans="5:21">
      <c r="E840" s="31"/>
      <c r="Q840" s="45"/>
      <c r="R840" s="45"/>
      <c r="S840" s="45"/>
      <c r="T840" s="45"/>
      <c r="U840" s="45"/>
    </row>
    <row r="841" spans="5:21">
      <c r="E841" s="31"/>
      <c r="Q841" s="45"/>
      <c r="R841" s="45"/>
      <c r="S841" s="45"/>
      <c r="T841" s="45"/>
      <c r="U841" s="45"/>
    </row>
    <row r="842" spans="5:21">
      <c r="E842" s="31"/>
      <c r="Q842" s="45"/>
      <c r="R842" s="45"/>
      <c r="S842" s="45"/>
      <c r="T842" s="45"/>
      <c r="U842" s="45"/>
    </row>
    <row r="843" spans="5:21">
      <c r="E843" s="31"/>
      <c r="Q843" s="45"/>
      <c r="R843" s="45"/>
      <c r="S843" s="45"/>
      <c r="T843" s="45"/>
      <c r="U843" s="45"/>
    </row>
    <row r="844" spans="5:21">
      <c r="E844" s="31"/>
      <c r="Q844" s="45"/>
      <c r="R844" s="45"/>
      <c r="S844" s="45"/>
      <c r="T844" s="45"/>
      <c r="U844" s="45"/>
    </row>
    <row r="845" spans="5:21">
      <c r="E845" s="31"/>
      <c r="Q845" s="45"/>
      <c r="R845" s="45"/>
      <c r="S845" s="45"/>
      <c r="T845" s="45"/>
      <c r="U845" s="45"/>
    </row>
    <row r="846" spans="5:21">
      <c r="E846" s="31"/>
      <c r="Q846" s="45"/>
      <c r="R846" s="45"/>
      <c r="S846" s="45"/>
      <c r="T846" s="45"/>
      <c r="U846" s="45"/>
    </row>
    <row r="847" spans="5:21">
      <c r="E847" s="31"/>
      <c r="Q847" s="45"/>
      <c r="R847" s="45"/>
      <c r="S847" s="45"/>
      <c r="T847" s="45"/>
      <c r="U847" s="45"/>
    </row>
    <row r="848" spans="5:21">
      <c r="E848" s="31"/>
      <c r="Q848" s="45"/>
      <c r="R848" s="45"/>
      <c r="S848" s="45"/>
      <c r="T848" s="45"/>
      <c r="U848" s="45"/>
    </row>
    <row r="849" spans="5:21">
      <c r="E849" s="31"/>
      <c r="Q849" s="45"/>
      <c r="R849" s="45"/>
      <c r="S849" s="45"/>
      <c r="T849" s="45"/>
      <c r="U849" s="45"/>
    </row>
    <row r="850" spans="5:21">
      <c r="E850" s="31"/>
      <c r="Q850" s="45"/>
      <c r="R850" s="45"/>
      <c r="S850" s="45"/>
      <c r="T850" s="45"/>
      <c r="U850" s="45"/>
    </row>
    <row r="851" spans="5:21">
      <c r="E851" s="31"/>
      <c r="Q851" s="45"/>
      <c r="R851" s="45"/>
      <c r="S851" s="45"/>
      <c r="T851" s="45"/>
      <c r="U851" s="45"/>
    </row>
    <row r="852" spans="5:21">
      <c r="E852" s="31"/>
      <c r="Q852" s="45"/>
      <c r="R852" s="45"/>
      <c r="S852" s="45"/>
      <c r="T852" s="45"/>
      <c r="U852" s="45"/>
    </row>
    <row r="853" spans="5:21">
      <c r="E853" s="31"/>
      <c r="Q853" s="45"/>
      <c r="R853" s="45"/>
      <c r="S853" s="45"/>
      <c r="T853" s="45"/>
      <c r="U853" s="45"/>
    </row>
    <row r="854" spans="5:21">
      <c r="E854" s="31"/>
      <c r="Q854" s="45"/>
      <c r="R854" s="45"/>
      <c r="S854" s="45"/>
      <c r="T854" s="45"/>
      <c r="U854" s="45"/>
    </row>
    <row r="855" spans="5:21">
      <c r="E855" s="31"/>
      <c r="Q855" s="45"/>
      <c r="R855" s="45"/>
      <c r="S855" s="45"/>
      <c r="T855" s="45"/>
      <c r="U855" s="45"/>
    </row>
    <row r="856" spans="5:21">
      <c r="E856" s="31"/>
      <c r="Q856" s="45"/>
      <c r="R856" s="45"/>
      <c r="S856" s="45"/>
      <c r="T856" s="45"/>
      <c r="U856" s="45"/>
    </row>
    <row r="857" spans="5:21">
      <c r="E857" s="31"/>
      <c r="Q857" s="45"/>
      <c r="R857" s="45"/>
      <c r="S857" s="45"/>
      <c r="T857" s="45"/>
      <c r="U857" s="45"/>
    </row>
    <row r="858" spans="5:21">
      <c r="E858" s="31"/>
      <c r="Q858" s="45"/>
      <c r="R858" s="45"/>
      <c r="S858" s="45"/>
      <c r="T858" s="45"/>
      <c r="U858" s="45"/>
    </row>
    <row r="859" spans="5:21">
      <c r="E859" s="31"/>
      <c r="Q859" s="45"/>
      <c r="R859" s="45"/>
      <c r="S859" s="45"/>
      <c r="T859" s="45"/>
      <c r="U859" s="45"/>
    </row>
    <row r="860" spans="5:21">
      <c r="E860" s="31"/>
      <c r="Q860" s="45"/>
      <c r="R860" s="45"/>
      <c r="S860" s="45"/>
      <c r="T860" s="45"/>
      <c r="U860" s="45"/>
    </row>
    <row r="861" spans="5:21">
      <c r="E861" s="31"/>
      <c r="Q861" s="45"/>
      <c r="R861" s="45"/>
      <c r="S861" s="45"/>
      <c r="T861" s="45"/>
      <c r="U861" s="45"/>
    </row>
    <row r="862" spans="5:21">
      <c r="E862" s="31"/>
      <c r="Q862" s="45"/>
      <c r="R862" s="45"/>
      <c r="S862" s="45"/>
      <c r="T862" s="45"/>
      <c r="U862" s="45"/>
    </row>
    <row r="863" spans="5:21">
      <c r="E863" s="31"/>
      <c r="Q863" s="45"/>
      <c r="R863" s="45"/>
      <c r="S863" s="45"/>
      <c r="T863" s="45"/>
      <c r="U863" s="45"/>
    </row>
    <row r="864" spans="5:21">
      <c r="E864" s="31"/>
      <c r="Q864" s="45"/>
      <c r="R864" s="45"/>
      <c r="S864" s="45"/>
      <c r="T864" s="45"/>
      <c r="U864" s="45"/>
    </row>
    <row r="865" spans="5:21">
      <c r="E865" s="31"/>
      <c r="Q865" s="45"/>
      <c r="R865" s="45"/>
      <c r="S865" s="45"/>
      <c r="T865" s="45"/>
      <c r="U865" s="45"/>
    </row>
    <row r="866" spans="5:21">
      <c r="E866" s="31"/>
      <c r="Q866" s="45"/>
      <c r="R866" s="45"/>
      <c r="S866" s="45"/>
      <c r="T866" s="45"/>
      <c r="U866" s="45"/>
    </row>
    <row r="867" spans="5:21">
      <c r="E867" s="31"/>
      <c r="Q867" s="45"/>
      <c r="R867" s="45"/>
      <c r="S867" s="45"/>
      <c r="T867" s="45"/>
      <c r="U867" s="45"/>
    </row>
    <row r="868" spans="5:21">
      <c r="E868" s="31"/>
      <c r="Q868" s="45"/>
      <c r="R868" s="45"/>
      <c r="S868" s="45"/>
      <c r="T868" s="45"/>
      <c r="U868" s="45"/>
    </row>
    <row r="869" spans="5:21">
      <c r="E869" s="31"/>
      <c r="Q869" s="45"/>
      <c r="R869" s="45"/>
      <c r="S869" s="45"/>
      <c r="T869" s="45"/>
      <c r="U869" s="45"/>
    </row>
    <row r="870" spans="5:21">
      <c r="E870" s="31"/>
      <c r="Q870" s="45"/>
      <c r="R870" s="45"/>
      <c r="S870" s="45"/>
      <c r="T870" s="45"/>
      <c r="U870" s="45"/>
    </row>
    <row r="871" spans="5:21">
      <c r="E871" s="31"/>
      <c r="Q871" s="45"/>
      <c r="R871" s="45"/>
      <c r="S871" s="45"/>
      <c r="T871" s="45"/>
      <c r="U871" s="45"/>
    </row>
    <row r="872" spans="5:21">
      <c r="E872" s="31"/>
      <c r="Q872" s="45"/>
      <c r="R872" s="45"/>
      <c r="S872" s="45"/>
      <c r="T872" s="45"/>
      <c r="U872" s="45"/>
    </row>
    <row r="873" spans="5:21">
      <c r="E873" s="31"/>
      <c r="Q873" s="45"/>
      <c r="R873" s="45"/>
      <c r="S873" s="45"/>
      <c r="T873" s="45"/>
      <c r="U873" s="45"/>
    </row>
    <row r="874" spans="5:21">
      <c r="E874" s="31"/>
      <c r="Q874" s="45"/>
      <c r="R874" s="45"/>
      <c r="S874" s="45"/>
      <c r="T874" s="45"/>
      <c r="U874" s="45"/>
    </row>
    <row r="875" spans="5:21">
      <c r="E875" s="31"/>
      <c r="Q875" s="45"/>
      <c r="R875" s="45"/>
      <c r="S875" s="45"/>
      <c r="T875" s="45"/>
      <c r="U875" s="45"/>
    </row>
    <row r="876" spans="5:21">
      <c r="E876" s="31"/>
      <c r="Q876" s="45"/>
      <c r="R876" s="45"/>
      <c r="S876" s="45"/>
      <c r="T876" s="45"/>
      <c r="U876" s="45"/>
    </row>
    <row r="877" spans="5:21">
      <c r="E877" s="31"/>
      <c r="Q877" s="45"/>
      <c r="R877" s="45"/>
      <c r="S877" s="45"/>
      <c r="T877" s="45"/>
      <c r="U877" s="45"/>
    </row>
    <row r="878" spans="5:21">
      <c r="E878" s="31"/>
      <c r="Q878" s="45"/>
      <c r="R878" s="45"/>
      <c r="S878" s="45"/>
      <c r="T878" s="45"/>
      <c r="U878" s="45"/>
    </row>
    <row r="879" spans="5:21">
      <c r="E879" s="31"/>
      <c r="Q879" s="45"/>
      <c r="R879" s="45"/>
      <c r="S879" s="45"/>
      <c r="T879" s="45"/>
      <c r="U879" s="45"/>
    </row>
    <row r="880" spans="5:21">
      <c r="E880" s="31"/>
      <c r="Q880" s="45"/>
      <c r="R880" s="45"/>
      <c r="S880" s="45"/>
      <c r="T880" s="45"/>
      <c r="U880" s="45"/>
    </row>
    <row r="881" spans="5:21">
      <c r="E881" s="31"/>
      <c r="Q881" s="45"/>
      <c r="R881" s="45"/>
      <c r="S881" s="45"/>
      <c r="T881" s="45"/>
      <c r="U881" s="45"/>
    </row>
    <row r="882" spans="5:21">
      <c r="E882" s="31"/>
      <c r="Q882" s="45"/>
      <c r="R882" s="45"/>
      <c r="S882" s="45"/>
      <c r="T882" s="45"/>
      <c r="U882" s="45"/>
    </row>
    <row r="883" spans="5:21">
      <c r="E883" s="31"/>
      <c r="Q883" s="45"/>
      <c r="R883" s="45"/>
      <c r="S883" s="45"/>
      <c r="T883" s="45"/>
      <c r="U883" s="45"/>
    </row>
    <row r="884" spans="5:21">
      <c r="E884" s="31"/>
      <c r="Q884" s="45"/>
      <c r="R884" s="45"/>
      <c r="S884" s="45"/>
      <c r="T884" s="45"/>
      <c r="U884" s="45"/>
    </row>
    <row r="885" spans="5:21">
      <c r="E885" s="31"/>
      <c r="Q885" s="45"/>
      <c r="R885" s="45"/>
      <c r="S885" s="45"/>
      <c r="T885" s="45"/>
      <c r="U885" s="45"/>
    </row>
    <row r="886" spans="5:21">
      <c r="E886" s="31"/>
      <c r="Q886" s="45"/>
      <c r="R886" s="45"/>
      <c r="S886" s="45"/>
      <c r="T886" s="45"/>
      <c r="U886" s="45"/>
    </row>
    <row r="887" spans="5:21">
      <c r="E887" s="31"/>
      <c r="Q887" s="45"/>
      <c r="R887" s="45"/>
      <c r="S887" s="45"/>
      <c r="T887" s="45"/>
      <c r="U887" s="45"/>
    </row>
    <row r="888" spans="5:21">
      <c r="E888" s="31"/>
      <c r="Q888" s="45"/>
      <c r="R888" s="45"/>
      <c r="S888" s="45"/>
      <c r="T888" s="45"/>
      <c r="U888" s="45"/>
    </row>
    <row r="889" spans="5:21">
      <c r="E889" s="31"/>
      <c r="Q889" s="45"/>
      <c r="R889" s="45"/>
      <c r="S889" s="45"/>
      <c r="T889" s="45"/>
      <c r="U889" s="45"/>
    </row>
    <row r="890" spans="5:21">
      <c r="E890" s="31"/>
      <c r="Q890" s="45"/>
      <c r="R890" s="45"/>
      <c r="S890" s="45"/>
      <c r="T890" s="45"/>
      <c r="U890" s="45"/>
    </row>
    <row r="891" spans="5:21">
      <c r="E891" s="31"/>
      <c r="Q891" s="45"/>
      <c r="R891" s="45"/>
      <c r="S891" s="45"/>
      <c r="T891" s="45"/>
      <c r="U891" s="45"/>
    </row>
    <row r="892" spans="5:21">
      <c r="E892" s="31"/>
      <c r="Q892" s="45"/>
      <c r="R892" s="45"/>
      <c r="S892" s="45"/>
      <c r="T892" s="45"/>
      <c r="U892" s="45"/>
    </row>
    <row r="893" spans="5:21">
      <c r="E893" s="31"/>
      <c r="Q893" s="45"/>
      <c r="R893" s="45"/>
      <c r="S893" s="45"/>
      <c r="T893" s="45"/>
      <c r="U893" s="45"/>
    </row>
    <row r="894" spans="5:21">
      <c r="E894" s="31"/>
      <c r="Q894" s="45"/>
      <c r="R894" s="45"/>
      <c r="S894" s="45"/>
      <c r="T894" s="45"/>
      <c r="U894" s="45"/>
    </row>
    <row r="895" spans="5:21">
      <c r="E895" s="31"/>
      <c r="Q895" s="45"/>
      <c r="R895" s="45"/>
      <c r="S895" s="45"/>
      <c r="T895" s="45"/>
      <c r="U895" s="45"/>
    </row>
    <row r="896" spans="5:21">
      <c r="E896" s="31"/>
      <c r="Q896" s="45"/>
      <c r="R896" s="45"/>
      <c r="S896" s="45"/>
      <c r="T896" s="45"/>
      <c r="U896" s="45"/>
    </row>
    <row r="897" spans="5:21">
      <c r="E897" s="31"/>
      <c r="Q897" s="45"/>
      <c r="R897" s="45"/>
      <c r="S897" s="45"/>
      <c r="T897" s="45"/>
      <c r="U897" s="45"/>
    </row>
    <row r="898" spans="5:21">
      <c r="E898" s="31"/>
      <c r="Q898" s="45"/>
      <c r="R898" s="45"/>
      <c r="S898" s="45"/>
      <c r="T898" s="45"/>
      <c r="U898" s="45"/>
    </row>
    <row r="899" spans="5:21">
      <c r="E899" s="31"/>
      <c r="Q899" s="45"/>
      <c r="R899" s="45"/>
      <c r="S899" s="45"/>
      <c r="T899" s="45"/>
      <c r="U899" s="45"/>
    </row>
    <row r="900" spans="5:21">
      <c r="E900" s="31"/>
      <c r="Q900" s="45"/>
      <c r="R900" s="45"/>
      <c r="S900" s="45"/>
      <c r="T900" s="45"/>
      <c r="U900" s="45"/>
    </row>
    <row r="901" spans="5:21">
      <c r="E901" s="31"/>
      <c r="Q901" s="45"/>
      <c r="R901" s="45"/>
      <c r="S901" s="45"/>
      <c r="T901" s="45"/>
      <c r="U901" s="45"/>
    </row>
    <row r="902" spans="5:21">
      <c r="E902" s="31"/>
      <c r="Q902" s="45"/>
      <c r="R902" s="45"/>
      <c r="S902" s="45"/>
      <c r="T902" s="45"/>
      <c r="U902" s="45"/>
    </row>
    <row r="903" spans="5:21">
      <c r="E903" s="31"/>
      <c r="Q903" s="45"/>
      <c r="R903" s="45"/>
      <c r="S903" s="45"/>
      <c r="T903" s="45"/>
      <c r="U903" s="45"/>
    </row>
    <row r="904" spans="5:21">
      <c r="E904" s="31"/>
      <c r="Q904" s="45"/>
      <c r="R904" s="45"/>
      <c r="S904" s="45"/>
      <c r="T904" s="45"/>
      <c r="U904" s="45"/>
    </row>
    <row r="905" spans="5:21">
      <c r="E905" s="31"/>
      <c r="Q905" s="45"/>
      <c r="R905" s="45"/>
      <c r="S905" s="45"/>
      <c r="T905" s="45"/>
      <c r="U905" s="45"/>
    </row>
    <row r="906" spans="5:21">
      <c r="E906" s="31"/>
      <c r="Q906" s="45"/>
      <c r="R906" s="45"/>
      <c r="S906" s="45"/>
      <c r="T906" s="45"/>
      <c r="U906" s="45"/>
    </row>
    <row r="907" spans="5:21">
      <c r="E907" s="31"/>
      <c r="Q907" s="45"/>
      <c r="R907" s="45"/>
      <c r="S907" s="45"/>
      <c r="T907" s="45"/>
      <c r="U907" s="45"/>
    </row>
    <row r="908" spans="5:21">
      <c r="E908" s="31"/>
      <c r="Q908" s="45"/>
      <c r="R908" s="45"/>
      <c r="S908" s="45"/>
      <c r="T908" s="45"/>
      <c r="U908" s="45"/>
    </row>
    <row r="909" spans="5:21">
      <c r="E909" s="31"/>
      <c r="Q909" s="45"/>
      <c r="R909" s="45"/>
      <c r="S909" s="45"/>
      <c r="T909" s="45"/>
      <c r="U909" s="45"/>
    </row>
    <row r="910" spans="5:21">
      <c r="E910" s="31"/>
      <c r="Q910" s="45"/>
      <c r="R910" s="45"/>
      <c r="S910" s="45"/>
      <c r="T910" s="45"/>
      <c r="U910" s="45"/>
    </row>
    <row r="911" spans="5:21">
      <c r="E911" s="31"/>
      <c r="Q911" s="45"/>
      <c r="R911" s="45"/>
      <c r="S911" s="45"/>
      <c r="T911" s="45"/>
      <c r="U911" s="45"/>
    </row>
    <row r="912" spans="5:21">
      <c r="E912" s="31"/>
      <c r="Q912" s="45"/>
      <c r="R912" s="45"/>
      <c r="S912" s="45"/>
      <c r="T912" s="45"/>
      <c r="U912" s="45"/>
    </row>
    <row r="913" spans="5:21">
      <c r="E913" s="31"/>
      <c r="Q913" s="45"/>
      <c r="R913" s="45"/>
      <c r="S913" s="45"/>
      <c r="T913" s="45"/>
      <c r="U913" s="45"/>
    </row>
    <row r="914" spans="5:21">
      <c r="E914" s="31"/>
      <c r="Q914" s="45"/>
      <c r="R914" s="45"/>
      <c r="S914" s="45"/>
      <c r="T914" s="45"/>
      <c r="U914" s="45"/>
    </row>
    <row r="915" spans="5:21">
      <c r="E915" s="31"/>
      <c r="Q915" s="45"/>
      <c r="R915" s="45"/>
      <c r="S915" s="45"/>
      <c r="T915" s="45"/>
      <c r="U915" s="45"/>
    </row>
    <row r="916" spans="5:21">
      <c r="E916" s="31"/>
      <c r="Q916" s="45"/>
      <c r="R916" s="45"/>
      <c r="S916" s="45"/>
      <c r="T916" s="45"/>
      <c r="U916" s="45"/>
    </row>
    <row r="917" spans="5:21">
      <c r="E917" s="31"/>
      <c r="Q917" s="45"/>
      <c r="R917" s="45"/>
      <c r="S917" s="45"/>
      <c r="T917" s="45"/>
      <c r="U917" s="45"/>
    </row>
    <row r="918" spans="5:21">
      <c r="E918" s="31"/>
      <c r="Q918" s="45"/>
      <c r="R918" s="45"/>
      <c r="S918" s="45"/>
      <c r="T918" s="45"/>
      <c r="U918" s="45"/>
    </row>
    <row r="919" spans="5:21">
      <c r="E919" s="31"/>
      <c r="Q919" s="45"/>
      <c r="R919" s="45"/>
      <c r="S919" s="45"/>
      <c r="T919" s="45"/>
      <c r="U919" s="45"/>
    </row>
    <row r="920" spans="5:21">
      <c r="E920" s="31"/>
      <c r="Q920" s="45"/>
      <c r="R920" s="45"/>
      <c r="S920" s="45"/>
      <c r="T920" s="45"/>
      <c r="U920" s="45"/>
    </row>
    <row r="921" spans="5:21">
      <c r="E921" s="31"/>
      <c r="Q921" s="45"/>
      <c r="R921" s="45"/>
      <c r="S921" s="45"/>
      <c r="T921" s="45"/>
      <c r="U921" s="45"/>
    </row>
    <row r="922" spans="5:21">
      <c r="E922" s="31"/>
      <c r="Q922" s="45"/>
      <c r="R922" s="45"/>
      <c r="S922" s="45"/>
      <c r="T922" s="45"/>
      <c r="U922" s="45"/>
    </row>
    <row r="923" spans="5:21">
      <c r="E923" s="31"/>
      <c r="Q923" s="45"/>
      <c r="R923" s="45"/>
      <c r="S923" s="45"/>
      <c r="T923" s="45"/>
      <c r="U923" s="45"/>
    </row>
    <row r="924" spans="5:21">
      <c r="E924" s="31"/>
      <c r="Q924" s="45"/>
      <c r="R924" s="45"/>
      <c r="S924" s="45"/>
      <c r="T924" s="45"/>
      <c r="U924" s="45"/>
    </row>
    <row r="925" spans="5:21">
      <c r="E925" s="31"/>
      <c r="Q925" s="45"/>
      <c r="R925" s="45"/>
      <c r="S925" s="45"/>
      <c r="T925" s="45"/>
      <c r="U925" s="45"/>
    </row>
    <row r="926" spans="5:21">
      <c r="E926" s="31"/>
      <c r="Q926" s="45"/>
      <c r="R926" s="45"/>
      <c r="S926" s="45"/>
      <c r="T926" s="45"/>
      <c r="U926" s="45"/>
    </row>
    <row r="927" spans="5:21">
      <c r="E927" s="31"/>
      <c r="Q927" s="45"/>
      <c r="R927" s="45"/>
      <c r="S927" s="45"/>
      <c r="T927" s="45"/>
      <c r="U927" s="45"/>
    </row>
    <row r="928" spans="5:21">
      <c r="E928" s="31"/>
      <c r="Q928" s="45"/>
      <c r="R928" s="45"/>
      <c r="S928" s="45"/>
      <c r="T928" s="45"/>
      <c r="U928" s="45"/>
    </row>
    <row r="929" spans="5:21">
      <c r="E929" s="31"/>
      <c r="Q929" s="45"/>
      <c r="R929" s="45"/>
      <c r="S929" s="45"/>
      <c r="T929" s="45"/>
      <c r="U929" s="45"/>
    </row>
    <row r="930" spans="5:21">
      <c r="E930" s="31"/>
      <c r="Q930" s="45"/>
      <c r="R930" s="45"/>
      <c r="S930" s="45"/>
      <c r="T930" s="45"/>
      <c r="U930" s="45"/>
    </row>
    <row r="931" spans="5:21">
      <c r="E931" s="31"/>
      <c r="Q931" s="45"/>
      <c r="R931" s="45"/>
      <c r="S931" s="45"/>
      <c r="T931" s="45"/>
      <c r="U931" s="45"/>
    </row>
    <row r="932" spans="5:21">
      <c r="E932" s="31"/>
      <c r="Q932" s="45"/>
      <c r="R932" s="45"/>
      <c r="S932" s="45"/>
      <c r="T932" s="45"/>
      <c r="U932" s="45"/>
    </row>
    <row r="933" spans="5:21">
      <c r="E933" s="31"/>
      <c r="Q933" s="45"/>
      <c r="R933" s="45"/>
      <c r="S933" s="45"/>
      <c r="T933" s="45"/>
      <c r="U933" s="45"/>
    </row>
    <row r="934" spans="5:21">
      <c r="E934" s="31"/>
      <c r="Q934" s="45"/>
      <c r="R934" s="45"/>
      <c r="S934" s="45"/>
      <c r="T934" s="45"/>
      <c r="U934" s="45"/>
    </row>
    <row r="935" spans="5:21">
      <c r="E935" s="31"/>
      <c r="Q935" s="45"/>
      <c r="R935" s="45"/>
      <c r="S935" s="45"/>
      <c r="T935" s="45"/>
      <c r="U935" s="45"/>
    </row>
    <row r="936" spans="5:21">
      <c r="E936" s="31"/>
      <c r="Q936" s="45"/>
      <c r="R936" s="45"/>
      <c r="S936" s="45"/>
      <c r="T936" s="45"/>
      <c r="U936" s="45"/>
    </row>
    <row r="937" spans="5:21">
      <c r="E937" s="31"/>
      <c r="Q937" s="45"/>
      <c r="R937" s="45"/>
      <c r="S937" s="45"/>
      <c r="T937" s="45"/>
      <c r="U937" s="45"/>
    </row>
    <row r="938" spans="5:21">
      <c r="E938" s="31"/>
      <c r="Q938" s="45"/>
      <c r="R938" s="45"/>
      <c r="S938" s="45"/>
      <c r="T938" s="45"/>
      <c r="U938" s="45"/>
    </row>
    <row r="939" spans="5:21">
      <c r="E939" s="31"/>
      <c r="Q939" s="45"/>
      <c r="R939" s="45"/>
      <c r="S939" s="45"/>
      <c r="T939" s="45"/>
      <c r="U939" s="45"/>
    </row>
    <row r="940" spans="5:21">
      <c r="E940" s="31"/>
      <c r="Q940" s="45"/>
      <c r="R940" s="45"/>
      <c r="S940" s="45"/>
      <c r="T940" s="45"/>
      <c r="U940" s="45"/>
    </row>
    <row r="941" spans="5:21">
      <c r="E941" s="31"/>
      <c r="Q941" s="45"/>
      <c r="R941" s="45"/>
      <c r="S941" s="45"/>
      <c r="T941" s="45"/>
      <c r="U941" s="45"/>
    </row>
    <row r="942" spans="5:21">
      <c r="E942" s="31"/>
      <c r="Q942" s="45"/>
      <c r="R942" s="45"/>
      <c r="S942" s="45"/>
      <c r="T942" s="45"/>
      <c r="U942" s="45"/>
    </row>
    <row r="943" spans="5:21">
      <c r="E943" s="31"/>
      <c r="Q943" s="45"/>
      <c r="R943" s="45"/>
      <c r="S943" s="45"/>
      <c r="T943" s="45"/>
      <c r="U943" s="45"/>
    </row>
    <row r="944" spans="5:21">
      <c r="E944" s="31"/>
      <c r="Q944" s="45"/>
      <c r="R944" s="45"/>
      <c r="S944" s="45"/>
      <c r="T944" s="45"/>
      <c r="U944" s="45"/>
    </row>
    <row r="945" spans="5:21">
      <c r="E945" s="31"/>
      <c r="Q945" s="45"/>
      <c r="R945" s="45"/>
      <c r="S945" s="45"/>
      <c r="T945" s="45"/>
      <c r="U945" s="45"/>
    </row>
    <row r="946" spans="5:21">
      <c r="E946" s="31"/>
      <c r="Q946" s="45"/>
      <c r="R946" s="45"/>
      <c r="S946" s="45"/>
      <c r="T946" s="45"/>
      <c r="U946" s="45"/>
    </row>
    <row r="947" spans="5:21">
      <c r="E947" s="31"/>
      <c r="Q947" s="45"/>
      <c r="R947" s="45"/>
      <c r="S947" s="45"/>
      <c r="T947" s="45"/>
      <c r="U947" s="45"/>
    </row>
    <row r="948" spans="5:21">
      <c r="E948" s="31"/>
      <c r="Q948" s="45"/>
      <c r="R948" s="45"/>
      <c r="S948" s="45"/>
      <c r="T948" s="45"/>
      <c r="U948" s="45"/>
    </row>
    <row r="949" spans="5:21">
      <c r="E949" s="31"/>
      <c r="Q949" s="45"/>
      <c r="R949" s="45"/>
      <c r="S949" s="45"/>
      <c r="T949" s="45"/>
      <c r="U949" s="45"/>
    </row>
    <row r="950" spans="5:21">
      <c r="E950" s="31"/>
      <c r="Q950" s="45"/>
      <c r="R950" s="45"/>
      <c r="S950" s="45"/>
      <c r="T950" s="45"/>
      <c r="U950" s="45"/>
    </row>
    <row r="951" spans="5:21">
      <c r="E951" s="31"/>
      <c r="Q951" s="45"/>
      <c r="R951" s="45"/>
      <c r="S951" s="45"/>
      <c r="T951" s="45"/>
      <c r="U951" s="45"/>
    </row>
    <row r="952" spans="5:21">
      <c r="E952" s="31"/>
      <c r="Q952" s="45"/>
      <c r="R952" s="45"/>
      <c r="S952" s="45"/>
      <c r="T952" s="45"/>
      <c r="U952" s="45"/>
    </row>
    <row r="953" spans="5:21">
      <c r="E953" s="31"/>
      <c r="Q953" s="45"/>
      <c r="R953" s="45"/>
      <c r="S953" s="45"/>
      <c r="T953" s="45"/>
      <c r="U953" s="45"/>
    </row>
    <row r="954" spans="5:21">
      <c r="E954" s="31"/>
      <c r="Q954" s="45"/>
      <c r="R954" s="45"/>
      <c r="S954" s="45"/>
      <c r="T954" s="45"/>
      <c r="U954" s="45"/>
    </row>
    <row r="955" spans="5:21">
      <c r="E955" s="31"/>
      <c r="Q955" s="45"/>
      <c r="R955" s="45"/>
      <c r="S955" s="45"/>
      <c r="T955" s="45"/>
      <c r="U955" s="45"/>
    </row>
    <row r="956" spans="5:21">
      <c r="E956" s="31"/>
      <c r="Q956" s="45"/>
      <c r="R956" s="45"/>
      <c r="S956" s="45"/>
      <c r="T956" s="45"/>
      <c r="U956" s="45"/>
    </row>
    <row r="957" spans="5:21">
      <c r="E957" s="31"/>
      <c r="Q957" s="45"/>
      <c r="R957" s="45"/>
      <c r="S957" s="45"/>
      <c r="T957" s="45"/>
      <c r="U957" s="45"/>
    </row>
    <row r="958" spans="5:21">
      <c r="E958" s="31"/>
      <c r="Q958" s="45"/>
      <c r="R958" s="45"/>
      <c r="S958" s="45"/>
      <c r="T958" s="45"/>
      <c r="U958" s="45"/>
    </row>
    <row r="959" spans="5:21">
      <c r="E959" s="31"/>
      <c r="Q959" s="45"/>
      <c r="R959" s="45"/>
      <c r="S959" s="45"/>
      <c r="T959" s="45"/>
      <c r="U959" s="45"/>
    </row>
    <row r="960" spans="5:21">
      <c r="E960" s="31"/>
      <c r="Q960" s="45"/>
      <c r="R960" s="45"/>
      <c r="S960" s="45"/>
      <c r="T960" s="45"/>
      <c r="U960" s="45"/>
    </row>
    <row r="961" spans="5:21">
      <c r="E961" s="31"/>
      <c r="Q961" s="45"/>
      <c r="R961" s="45"/>
      <c r="S961" s="45"/>
      <c r="T961" s="45"/>
      <c r="U961" s="45"/>
    </row>
    <row r="962" spans="5:21">
      <c r="E962" s="31"/>
      <c r="Q962" s="45"/>
      <c r="R962" s="45"/>
      <c r="S962" s="45"/>
      <c r="T962" s="45"/>
      <c r="U962" s="45"/>
    </row>
    <row r="963" spans="5:21">
      <c r="E963" s="31"/>
      <c r="Q963" s="45"/>
      <c r="R963" s="45"/>
      <c r="S963" s="45"/>
      <c r="T963" s="45"/>
      <c r="U963" s="45"/>
    </row>
    <row r="964" spans="5:21">
      <c r="E964" s="31"/>
      <c r="Q964" s="45"/>
      <c r="R964" s="45"/>
      <c r="S964" s="45"/>
      <c r="T964" s="45"/>
      <c r="U964" s="45"/>
    </row>
    <row r="965" spans="5:21">
      <c r="E965" s="31"/>
      <c r="Q965" s="45"/>
      <c r="R965" s="45"/>
      <c r="S965" s="45"/>
      <c r="T965" s="45"/>
      <c r="U965" s="45"/>
    </row>
    <row r="966" spans="5:21">
      <c r="E966" s="31"/>
      <c r="Q966" s="45"/>
      <c r="R966" s="45"/>
      <c r="S966" s="45"/>
      <c r="T966" s="45"/>
      <c r="U966" s="45"/>
    </row>
    <row r="967" spans="5:21">
      <c r="E967" s="31"/>
      <c r="Q967" s="45"/>
      <c r="R967" s="45"/>
      <c r="S967" s="45"/>
      <c r="T967" s="45"/>
      <c r="U967" s="45"/>
    </row>
    <row r="968" spans="5:21">
      <c r="E968" s="31"/>
      <c r="Q968" s="45"/>
      <c r="R968" s="45"/>
      <c r="S968" s="45"/>
      <c r="T968" s="45"/>
      <c r="U968" s="45"/>
    </row>
    <row r="969" spans="5:21">
      <c r="E969" s="31"/>
      <c r="Q969" s="45"/>
      <c r="R969" s="45"/>
      <c r="S969" s="45"/>
      <c r="T969" s="45"/>
      <c r="U969" s="45"/>
    </row>
    <row r="970" spans="5:21">
      <c r="E970" s="31"/>
      <c r="Q970" s="45"/>
      <c r="R970" s="45"/>
      <c r="S970" s="45"/>
      <c r="T970" s="45"/>
      <c r="U970" s="45"/>
    </row>
    <row r="971" spans="5:21">
      <c r="E971" s="31"/>
      <c r="Q971" s="45"/>
      <c r="R971" s="45"/>
      <c r="S971" s="45"/>
      <c r="T971" s="45"/>
      <c r="U971" s="45"/>
    </row>
    <row r="972" spans="5:21">
      <c r="E972" s="31"/>
      <c r="Q972" s="45"/>
      <c r="R972" s="45"/>
      <c r="S972" s="45"/>
      <c r="T972" s="45"/>
      <c r="U972" s="45"/>
    </row>
    <row r="973" spans="5:21">
      <c r="E973" s="31"/>
      <c r="Q973" s="45"/>
      <c r="R973" s="45"/>
      <c r="S973" s="45"/>
      <c r="T973" s="45"/>
      <c r="U973" s="45"/>
    </row>
    <row r="974" spans="5:21">
      <c r="E974" s="31"/>
      <c r="Q974" s="45"/>
      <c r="R974" s="45"/>
      <c r="S974" s="45"/>
      <c r="T974" s="45"/>
      <c r="U974" s="45"/>
    </row>
    <row r="975" spans="5:21">
      <c r="E975" s="31"/>
      <c r="Q975" s="45"/>
      <c r="R975" s="45"/>
      <c r="S975" s="45"/>
      <c r="T975" s="45"/>
      <c r="U975" s="45"/>
    </row>
    <row r="976" spans="5:21">
      <c r="E976" s="31"/>
      <c r="Q976" s="45"/>
      <c r="R976" s="45"/>
      <c r="S976" s="45"/>
      <c r="T976" s="45"/>
      <c r="U976" s="45"/>
    </row>
    <row r="977" spans="5:21">
      <c r="E977" s="31"/>
      <c r="Q977" s="45"/>
      <c r="R977" s="45"/>
      <c r="S977" s="45"/>
      <c r="T977" s="45"/>
      <c r="U977" s="45"/>
    </row>
    <row r="978" spans="5:21">
      <c r="E978" s="31"/>
      <c r="Q978" s="45"/>
      <c r="R978" s="45"/>
      <c r="S978" s="45"/>
      <c r="T978" s="45"/>
      <c r="U978" s="45"/>
    </row>
    <row r="979" spans="5:21">
      <c r="E979" s="31"/>
      <c r="Q979" s="45"/>
      <c r="R979" s="45"/>
      <c r="S979" s="45"/>
      <c r="T979" s="45"/>
      <c r="U979" s="45"/>
    </row>
    <row r="980" spans="5:21">
      <c r="E980" s="31"/>
      <c r="Q980" s="45"/>
      <c r="R980" s="45"/>
      <c r="S980" s="45"/>
      <c r="T980" s="45"/>
      <c r="U980" s="45"/>
    </row>
    <row r="981" spans="5:21">
      <c r="E981" s="31"/>
      <c r="Q981" s="45"/>
      <c r="R981" s="45"/>
      <c r="S981" s="45"/>
      <c r="T981" s="45"/>
      <c r="U981" s="45"/>
    </row>
    <row r="982" spans="5:21">
      <c r="E982" s="31"/>
      <c r="Q982" s="45"/>
      <c r="R982" s="45"/>
      <c r="S982" s="45"/>
      <c r="T982" s="45"/>
      <c r="U982" s="45"/>
    </row>
    <row r="983" spans="5:21">
      <c r="E983" s="31"/>
      <c r="Q983" s="45"/>
      <c r="R983" s="45"/>
      <c r="S983" s="45"/>
      <c r="T983" s="45"/>
      <c r="U983" s="45"/>
    </row>
    <row r="984" spans="5:21">
      <c r="E984" s="31"/>
      <c r="Q984" s="45"/>
      <c r="R984" s="45"/>
      <c r="S984" s="45"/>
      <c r="T984" s="45"/>
      <c r="U984" s="45"/>
    </row>
    <row r="985" spans="5:21">
      <c r="E985" s="31"/>
      <c r="Q985" s="45"/>
      <c r="R985" s="45"/>
      <c r="S985" s="45"/>
      <c r="T985" s="45"/>
      <c r="U985" s="45"/>
    </row>
    <row r="986" spans="5:21">
      <c r="E986" s="31"/>
      <c r="Q986" s="45"/>
      <c r="R986" s="45"/>
      <c r="S986" s="45"/>
      <c r="T986" s="45"/>
      <c r="U986" s="45"/>
    </row>
    <row r="987" spans="5:21">
      <c r="E987" s="31"/>
      <c r="Q987" s="45"/>
      <c r="R987" s="45"/>
      <c r="S987" s="45"/>
      <c r="T987" s="45"/>
      <c r="U987" s="45"/>
    </row>
    <row r="988" spans="5:21">
      <c r="E988" s="31"/>
      <c r="Q988" s="45"/>
      <c r="R988" s="45"/>
      <c r="S988" s="45"/>
      <c r="T988" s="45"/>
      <c r="U988" s="45"/>
    </row>
    <row r="989" spans="5:21">
      <c r="E989" s="31"/>
      <c r="Q989" s="45"/>
      <c r="R989" s="45"/>
      <c r="S989" s="45"/>
      <c r="T989" s="45"/>
      <c r="U989" s="45"/>
    </row>
    <row r="990" spans="5:21">
      <c r="E990" s="31"/>
      <c r="Q990" s="45"/>
      <c r="R990" s="45"/>
      <c r="S990" s="45"/>
      <c r="T990" s="45"/>
      <c r="U990" s="45"/>
    </row>
    <row r="991" spans="5:21">
      <c r="E991" s="31"/>
      <c r="Q991" s="45"/>
      <c r="R991" s="45"/>
      <c r="S991" s="45"/>
      <c r="T991" s="45"/>
      <c r="U991" s="45"/>
    </row>
    <row r="992" spans="5:21">
      <c r="E992" s="31"/>
      <c r="Q992" s="45"/>
      <c r="R992" s="45"/>
      <c r="S992" s="45"/>
      <c r="T992" s="45"/>
      <c r="U992" s="45"/>
    </row>
    <row r="993" spans="5:21">
      <c r="E993" s="31"/>
      <c r="Q993" s="45"/>
      <c r="R993" s="45"/>
      <c r="S993" s="45"/>
      <c r="T993" s="45"/>
      <c r="U993" s="45"/>
    </row>
    <row r="994" spans="5:21">
      <c r="E994" s="31"/>
      <c r="Q994" s="45"/>
      <c r="R994" s="45"/>
      <c r="S994" s="45"/>
      <c r="T994" s="45"/>
      <c r="U994" s="45"/>
    </row>
    <row r="995" spans="5:21">
      <c r="E995" s="31"/>
      <c r="Q995" s="45"/>
      <c r="R995" s="45"/>
      <c r="S995" s="45"/>
      <c r="T995" s="45"/>
      <c r="U995" s="45"/>
    </row>
    <row r="996" spans="5:21">
      <c r="E996" s="31"/>
      <c r="Q996" s="45"/>
      <c r="R996" s="45"/>
      <c r="S996" s="45"/>
      <c r="T996" s="45"/>
      <c r="U996" s="45"/>
    </row>
    <row r="997" spans="5:21">
      <c r="E997" s="31"/>
      <c r="Q997" s="45"/>
      <c r="R997" s="45"/>
      <c r="S997" s="45"/>
      <c r="T997" s="45"/>
      <c r="U997" s="45"/>
    </row>
    <row r="998" spans="5:21">
      <c r="E998" s="31"/>
      <c r="Q998" s="45"/>
      <c r="R998" s="45"/>
      <c r="S998" s="45"/>
      <c r="T998" s="45"/>
      <c r="U998" s="45"/>
    </row>
    <row r="999" spans="5:21">
      <c r="E999" s="31"/>
      <c r="Q999" s="45"/>
      <c r="R999" s="45"/>
      <c r="S999" s="45"/>
      <c r="T999" s="45"/>
      <c r="U999" s="45"/>
    </row>
    <row r="1000" spans="5:21">
      <c r="E1000" s="31"/>
      <c r="Q1000" s="45"/>
      <c r="R1000" s="45"/>
      <c r="S1000" s="45"/>
      <c r="T1000" s="45"/>
      <c r="U1000" s="45"/>
    </row>
    <row r="1001" spans="5:21">
      <c r="E1001" s="31"/>
      <c r="Q1001" s="45"/>
      <c r="R1001" s="45"/>
      <c r="S1001" s="45"/>
      <c r="T1001" s="45"/>
      <c r="U1001" s="45"/>
    </row>
    <row r="1002" spans="5:21">
      <c r="E1002" s="31"/>
      <c r="Q1002" s="45"/>
      <c r="R1002" s="45"/>
      <c r="S1002" s="45"/>
      <c r="T1002" s="45"/>
      <c r="U1002" s="45"/>
    </row>
    <row r="1003" spans="5:21">
      <c r="E1003" s="31"/>
      <c r="Q1003" s="45"/>
      <c r="R1003" s="45"/>
      <c r="S1003" s="45"/>
      <c r="T1003" s="45"/>
      <c r="U1003" s="45"/>
    </row>
    <row r="1004" spans="5:21">
      <c r="E1004" s="31"/>
      <c r="Q1004" s="45"/>
      <c r="R1004" s="45"/>
      <c r="S1004" s="45"/>
      <c r="T1004" s="45"/>
      <c r="U1004" s="45"/>
    </row>
    <row r="1005" spans="5:21">
      <c r="E1005" s="31"/>
      <c r="Q1005" s="45"/>
      <c r="R1005" s="45"/>
      <c r="S1005" s="45"/>
      <c r="T1005" s="45"/>
      <c r="U1005" s="45"/>
    </row>
    <row r="1006" spans="5:21">
      <c r="E1006" s="31"/>
      <c r="Q1006" s="45"/>
      <c r="R1006" s="45"/>
      <c r="S1006" s="45"/>
      <c r="T1006" s="45"/>
      <c r="U1006" s="45"/>
    </row>
    <row r="1007" spans="5:21">
      <c r="E1007" s="31"/>
      <c r="Q1007" s="45"/>
      <c r="R1007" s="45"/>
      <c r="S1007" s="45"/>
      <c r="T1007" s="45"/>
      <c r="U1007" s="45"/>
    </row>
    <row r="1008" spans="5:21">
      <c r="E1008" s="31"/>
      <c r="Q1008" s="45"/>
      <c r="R1008" s="45"/>
      <c r="S1008" s="45"/>
      <c r="T1008" s="45"/>
      <c r="U1008" s="45"/>
    </row>
    <row r="1009" spans="5:21">
      <c r="E1009" s="31"/>
      <c r="Q1009" s="45"/>
      <c r="R1009" s="45"/>
      <c r="S1009" s="45"/>
      <c r="T1009" s="45"/>
      <c r="U1009" s="45"/>
    </row>
    <row r="1010" spans="5:21">
      <c r="E1010" s="31"/>
      <c r="Q1010" s="45"/>
      <c r="R1010" s="45"/>
      <c r="S1010" s="45"/>
      <c r="T1010" s="45"/>
      <c r="U1010" s="45"/>
    </row>
    <row r="1011" spans="5:21">
      <c r="E1011" s="31"/>
      <c r="Q1011" s="45"/>
      <c r="R1011" s="45"/>
      <c r="S1011" s="45"/>
      <c r="T1011" s="45"/>
      <c r="U1011" s="45"/>
    </row>
    <row r="1012" spans="5:21">
      <c r="E1012" s="31"/>
      <c r="Q1012" s="45"/>
      <c r="R1012" s="45"/>
      <c r="S1012" s="45"/>
      <c r="T1012" s="45"/>
      <c r="U1012" s="45"/>
    </row>
    <row r="1013" spans="5:21">
      <c r="E1013" s="31"/>
      <c r="Q1013" s="45"/>
      <c r="R1013" s="45"/>
      <c r="S1013" s="45"/>
      <c r="T1013" s="45"/>
      <c r="U1013" s="45"/>
    </row>
    <row r="1014" spans="5:21">
      <c r="E1014" s="31"/>
      <c r="Q1014" s="45"/>
      <c r="R1014" s="45"/>
      <c r="S1014" s="45"/>
      <c r="T1014" s="45"/>
      <c r="U1014" s="45"/>
    </row>
    <row r="1015" spans="5:21">
      <c r="E1015" s="31"/>
      <c r="Q1015" s="45"/>
      <c r="R1015" s="45"/>
      <c r="S1015" s="45"/>
      <c r="T1015" s="45"/>
      <c r="U1015" s="45"/>
    </row>
    <row r="1016" spans="5:21">
      <c r="E1016" s="31"/>
      <c r="Q1016" s="45"/>
      <c r="R1016" s="45"/>
      <c r="S1016" s="45"/>
      <c r="T1016" s="45"/>
      <c r="U1016" s="45"/>
    </row>
    <row r="1017" spans="5:21">
      <c r="E1017" s="31"/>
      <c r="Q1017" s="45"/>
      <c r="R1017" s="45"/>
      <c r="S1017" s="45"/>
      <c r="T1017" s="45"/>
      <c r="U1017" s="45"/>
    </row>
    <row r="1018" spans="5:21">
      <c r="E1018" s="31"/>
      <c r="Q1018" s="45"/>
      <c r="R1018" s="45"/>
      <c r="S1018" s="45"/>
      <c r="T1018" s="45"/>
      <c r="U1018" s="45"/>
    </row>
    <row r="1019" spans="5:21">
      <c r="E1019" s="31"/>
      <c r="Q1019" s="45"/>
      <c r="R1019" s="45"/>
      <c r="S1019" s="45"/>
      <c r="T1019" s="45"/>
      <c r="U1019" s="45"/>
    </row>
    <row r="1020" spans="5:21">
      <c r="E1020" s="31"/>
      <c r="Q1020" s="45"/>
      <c r="R1020" s="45"/>
      <c r="S1020" s="45"/>
      <c r="T1020" s="45"/>
      <c r="U1020" s="45"/>
    </row>
    <row r="1021" spans="5:21">
      <c r="E1021" s="31"/>
      <c r="Q1021" s="45"/>
      <c r="R1021" s="45"/>
      <c r="S1021" s="45"/>
      <c r="T1021" s="45"/>
      <c r="U1021" s="45"/>
    </row>
    <row r="1022" spans="5:21">
      <c r="E1022" s="31"/>
      <c r="Q1022" s="45"/>
      <c r="R1022" s="45"/>
      <c r="S1022" s="45"/>
      <c r="T1022" s="45"/>
      <c r="U1022" s="45"/>
    </row>
    <row r="1023" spans="5:21">
      <c r="E1023" s="31"/>
      <c r="Q1023" s="45"/>
      <c r="R1023" s="45"/>
      <c r="S1023" s="45"/>
      <c r="T1023" s="45"/>
      <c r="U1023" s="45"/>
    </row>
    <row r="1024" spans="5:21">
      <c r="E1024" s="31"/>
      <c r="Q1024" s="45"/>
      <c r="R1024" s="45"/>
      <c r="S1024" s="45"/>
      <c r="T1024" s="45"/>
      <c r="U1024" s="45"/>
    </row>
    <row r="1025" spans="5:21">
      <c r="E1025" s="31"/>
      <c r="Q1025" s="45"/>
      <c r="R1025" s="45"/>
      <c r="S1025" s="45"/>
      <c r="T1025" s="45"/>
      <c r="U1025" s="45"/>
    </row>
    <row r="1026" spans="5:21">
      <c r="E1026" s="31"/>
      <c r="Q1026" s="45"/>
      <c r="R1026" s="45"/>
      <c r="S1026" s="45"/>
      <c r="T1026" s="45"/>
      <c r="U1026" s="45"/>
    </row>
    <row r="1027" spans="5:21">
      <c r="E1027" s="31"/>
      <c r="Q1027" s="45"/>
      <c r="R1027" s="45"/>
      <c r="S1027" s="45"/>
      <c r="T1027" s="45"/>
      <c r="U1027" s="45"/>
    </row>
    <row r="1028" spans="5:21">
      <c r="E1028" s="31"/>
      <c r="Q1028" s="45"/>
      <c r="R1028" s="45"/>
      <c r="S1028" s="45"/>
      <c r="T1028" s="45"/>
      <c r="U1028" s="45"/>
    </row>
    <row r="1029" spans="5:21">
      <c r="E1029" s="31"/>
      <c r="Q1029" s="45"/>
      <c r="R1029" s="45"/>
      <c r="S1029" s="45"/>
      <c r="T1029" s="45"/>
      <c r="U1029" s="45"/>
    </row>
    <row r="1030" spans="5:21">
      <c r="E1030" s="31"/>
      <c r="Q1030" s="45"/>
      <c r="R1030" s="45"/>
      <c r="S1030" s="45"/>
      <c r="T1030" s="45"/>
      <c r="U1030" s="45"/>
    </row>
    <row r="1031" spans="5:21">
      <c r="E1031" s="31"/>
      <c r="Q1031" s="45"/>
      <c r="R1031" s="45"/>
      <c r="S1031" s="45"/>
      <c r="T1031" s="45"/>
      <c r="U1031" s="45"/>
    </row>
    <row r="1032" spans="5:21">
      <c r="E1032" s="31"/>
      <c r="Q1032" s="45"/>
      <c r="R1032" s="45"/>
      <c r="S1032" s="45"/>
      <c r="T1032" s="45"/>
      <c r="U1032" s="45"/>
    </row>
    <row r="1033" spans="5:21">
      <c r="E1033" s="31"/>
      <c r="Q1033" s="45"/>
      <c r="R1033" s="45"/>
      <c r="S1033" s="45"/>
      <c r="T1033" s="45"/>
      <c r="U1033" s="45"/>
    </row>
    <row r="1034" spans="5:21">
      <c r="E1034" s="31"/>
      <c r="Q1034" s="45"/>
      <c r="R1034" s="45"/>
      <c r="S1034" s="45"/>
      <c r="T1034" s="45"/>
      <c r="U1034" s="45"/>
    </row>
    <row r="1035" spans="5:21">
      <c r="E1035" s="31"/>
      <c r="Q1035" s="45"/>
      <c r="R1035" s="45"/>
      <c r="S1035" s="45"/>
      <c r="T1035" s="45"/>
      <c r="U1035" s="45"/>
    </row>
    <row r="1036" spans="5:21">
      <c r="E1036" s="31"/>
      <c r="Q1036" s="45"/>
      <c r="R1036" s="45"/>
      <c r="S1036" s="45"/>
      <c r="T1036" s="45"/>
      <c r="U1036" s="45"/>
    </row>
    <row r="1037" spans="5:21">
      <c r="E1037" s="31"/>
      <c r="Q1037" s="45"/>
      <c r="R1037" s="45"/>
      <c r="S1037" s="45"/>
      <c r="T1037" s="45"/>
      <c r="U1037" s="45"/>
    </row>
    <row r="1038" spans="5:21">
      <c r="E1038" s="31"/>
      <c r="Q1038" s="45"/>
      <c r="R1038" s="45"/>
      <c r="S1038" s="45"/>
      <c r="T1038" s="45"/>
      <c r="U1038" s="45"/>
    </row>
    <row r="1039" spans="5:21">
      <c r="E1039" s="31"/>
      <c r="Q1039" s="45"/>
      <c r="R1039" s="45"/>
      <c r="S1039" s="45"/>
      <c r="T1039" s="45"/>
      <c r="U1039" s="45"/>
    </row>
    <row r="1040" spans="5:21">
      <c r="E1040" s="31"/>
      <c r="Q1040" s="45"/>
      <c r="R1040" s="45"/>
      <c r="S1040" s="45"/>
      <c r="T1040" s="45"/>
      <c r="U1040" s="45"/>
    </row>
    <row r="1041" spans="5:21">
      <c r="E1041" s="31"/>
      <c r="Q1041" s="45"/>
      <c r="R1041" s="45"/>
      <c r="S1041" s="45"/>
      <c r="T1041" s="45"/>
      <c r="U1041" s="45"/>
    </row>
    <row r="1042" spans="5:21">
      <c r="E1042" s="31"/>
      <c r="Q1042" s="45"/>
      <c r="R1042" s="45"/>
      <c r="S1042" s="45"/>
      <c r="T1042" s="45"/>
      <c r="U1042" s="45"/>
    </row>
    <row r="1043" spans="5:21">
      <c r="E1043" s="31"/>
      <c r="Q1043" s="45"/>
      <c r="R1043" s="45"/>
      <c r="S1043" s="45"/>
      <c r="T1043" s="45"/>
      <c r="U1043" s="45"/>
    </row>
    <row r="1044" spans="5:21">
      <c r="E1044" s="31"/>
      <c r="Q1044" s="45"/>
      <c r="R1044" s="45"/>
      <c r="S1044" s="45"/>
      <c r="T1044" s="45"/>
      <c r="U1044" s="45"/>
    </row>
    <row r="1045" spans="5:21">
      <c r="E1045" s="31"/>
      <c r="Q1045" s="45"/>
      <c r="R1045" s="45"/>
      <c r="S1045" s="45"/>
      <c r="T1045" s="45"/>
      <c r="U1045" s="45"/>
    </row>
    <row r="1046" spans="5:21">
      <c r="E1046" s="31"/>
      <c r="Q1046" s="45"/>
      <c r="R1046" s="45"/>
      <c r="S1046" s="45"/>
      <c r="T1046" s="45"/>
      <c r="U1046" s="45"/>
    </row>
    <row r="1047" spans="5:21">
      <c r="E1047" s="31"/>
      <c r="Q1047" s="45"/>
      <c r="R1047" s="45"/>
      <c r="S1047" s="45"/>
      <c r="T1047" s="45"/>
      <c r="U1047" s="45"/>
    </row>
    <row r="1048" spans="5:21">
      <c r="E1048" s="31"/>
      <c r="Q1048" s="45"/>
      <c r="R1048" s="45"/>
      <c r="S1048" s="45"/>
      <c r="T1048" s="45"/>
      <c r="U1048" s="45"/>
    </row>
    <row r="1049" spans="5:21">
      <c r="E1049" s="31"/>
      <c r="Q1049" s="47"/>
      <c r="R1049" s="47"/>
      <c r="S1049" s="47"/>
      <c r="U1049" s="47"/>
    </row>
    <row r="1050" spans="5:21">
      <c r="E1050" s="31"/>
      <c r="Q1050" s="47"/>
      <c r="R1050" s="47"/>
      <c r="S1050" s="47"/>
      <c r="U1050" s="47"/>
    </row>
    <row r="1051" spans="5:21">
      <c r="E1051" s="31"/>
      <c r="Q1051" s="47"/>
      <c r="R1051" s="47"/>
      <c r="S1051" s="47"/>
      <c r="U1051" s="47"/>
    </row>
    <row r="1052" spans="5:21">
      <c r="E1052" s="31"/>
      <c r="Q1052" s="47"/>
      <c r="R1052" s="47"/>
      <c r="S1052" s="47"/>
      <c r="U1052" s="47"/>
    </row>
    <row r="1053" spans="5:21">
      <c r="E1053" s="31"/>
      <c r="Q1053" s="47"/>
      <c r="R1053" s="47"/>
      <c r="S1053" s="47"/>
      <c r="U1053" s="47"/>
    </row>
    <row r="1054" spans="5:21">
      <c r="E1054" s="31"/>
      <c r="Q1054" s="47"/>
      <c r="R1054" s="47"/>
      <c r="S1054" s="47"/>
      <c r="U1054" s="47"/>
    </row>
    <row r="1055" spans="5:21">
      <c r="E1055" s="31"/>
      <c r="Q1055" s="47"/>
      <c r="R1055" s="47"/>
      <c r="S1055" s="47"/>
      <c r="U1055" s="47"/>
    </row>
    <row r="1056" spans="5:21">
      <c r="E1056" s="31"/>
      <c r="Q1056" s="47"/>
      <c r="R1056" s="47"/>
      <c r="S1056" s="47"/>
      <c r="U1056" s="47"/>
    </row>
  </sheetData>
  <mergeCells count="12">
    <mergeCell ref="A1:A2"/>
    <mergeCell ref="B1:B2"/>
    <mergeCell ref="F1:F2"/>
    <mergeCell ref="G1:G2"/>
    <mergeCell ref="K1:P1"/>
    <mergeCell ref="C1:E1"/>
    <mergeCell ref="D2:E2"/>
    <mergeCell ref="W1:Y1"/>
    <mergeCell ref="Q1:V1"/>
    <mergeCell ref="H1:H2"/>
    <mergeCell ref="I1:I2"/>
    <mergeCell ref="J1:J2"/>
  </mergeCells>
  <phoneticPr fontId="4" type="noConversion"/>
  <dataValidations count="7">
    <dataValidation type="decimal" allowBlank="1" showInputMessage="1" showErrorMessage="1" sqref="R2:R3">
      <formula1>-10000000000000000</formula1>
      <formula2>99999999999999</formula2>
    </dataValidation>
    <dataValidation type="list" allowBlank="1" showInputMessage="1" showErrorMessage="1" sqref="B4:B1056">
      <formula1>$AA$4:$AA$5</formula1>
    </dataValidation>
    <dataValidation type="whole" allowBlank="1" showInputMessage="1" showErrorMessage="1" sqref="C4:C1056">
      <formula1>1000</formula1>
      <formula2>9999</formula2>
    </dataValidation>
    <dataValidation type="list" allowBlank="1" showInputMessage="1" showErrorMessage="1" sqref="D4:D1056">
      <formula1>$AA$9:$AA$23</formula1>
    </dataValidation>
    <dataValidation type="whole" allowBlank="1" showInputMessage="1" showErrorMessage="1" sqref="E4:E1056">
      <formula1>1</formula1>
      <formula2>999</formula2>
    </dataValidation>
    <dataValidation type="list" allowBlank="1" showInputMessage="1" showErrorMessage="1" sqref="G4:G1056">
      <formula1>$AA$26:$AA$28</formula1>
    </dataValidation>
    <dataValidation type="list" allowBlank="1" showInputMessage="1" showErrorMessage="1" sqref="J4:J1056">
      <formula1>$AA$31:$AA$68</formula1>
    </dataValidation>
  </dataValidations>
  <pageMargins left="0.2" right="0.2" top="0.19" bottom="0.43" header="0.19" footer="0.23"/>
  <pageSetup paperSize="9" scale="70" firstPageNumber="1509" orientation="landscape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  <rowBreaks count="1" manualBreakCount="1">
    <brk id="43" max="24" man="1"/>
  </rowBreaks>
  <colBreaks count="2" manualBreakCount="2">
    <brk id="16" max="103" man="1"/>
    <brk id="22" max="1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Report</vt:lpstr>
      <vt:lpstr>Report!Print_Area</vt:lpstr>
      <vt:lpstr>Sheet1!Print_Area</vt:lpstr>
      <vt:lpstr>Report!Print_Titles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Gevorgyan</dc:creator>
  <cp:lastModifiedBy>Kristina Gevorgyan</cp:lastModifiedBy>
  <cp:lastPrinted>2016-04-19T10:34:36Z</cp:lastPrinted>
  <dcterms:created xsi:type="dcterms:W3CDTF">2007-06-08T11:55:52Z</dcterms:created>
  <dcterms:modified xsi:type="dcterms:W3CDTF">2016-06-22T13:00:38Z</dcterms:modified>
</cp:coreProperties>
</file>