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2120" windowHeight="9120"/>
  </bookViews>
  <sheets>
    <sheet name="09 05 01 08" sheetId="5" r:id="rId1"/>
  </sheets>
  <definedNames>
    <definedName name="_xlnm.Print_Area" localSheetId="0">'09 05 01 08'!$A$1:$O$43</definedName>
    <definedName name="_xlnm.Print_Titles" localSheetId="0">'09 05 01 08'!$7:$8</definedName>
  </definedNames>
  <calcPr calcId="145621" fullCalcOnLoad="1"/>
</workbook>
</file>

<file path=xl/calcChain.xml><?xml version="1.0" encoding="utf-8"?>
<calcChain xmlns="http://schemas.openxmlformats.org/spreadsheetml/2006/main">
  <c r="F14" i="5" l="1"/>
  <c r="F38" i="5" s="1"/>
  <c r="I14" i="5"/>
  <c r="I20" i="5"/>
  <c r="I28" i="5"/>
  <c r="I38" i="5"/>
  <c r="M35" i="5"/>
  <c r="N35" i="5"/>
  <c r="O35" i="5"/>
  <c r="M25" i="5"/>
  <c r="N25" i="5"/>
  <c r="O25" i="5"/>
  <c r="D28" i="5"/>
  <c r="D38" i="5" s="1"/>
  <c r="E28" i="5"/>
  <c r="F28" i="5"/>
  <c r="L14" i="5"/>
  <c r="O14" i="5" s="1"/>
  <c r="L20" i="5"/>
  <c r="L38" i="5" s="1"/>
  <c r="O38" i="5" s="1"/>
  <c r="L28" i="5"/>
  <c r="O28" i="5" s="1"/>
  <c r="L37" i="5"/>
  <c r="I37" i="5"/>
  <c r="K14" i="5"/>
  <c r="K20" i="5"/>
  <c r="K38" i="5" s="1"/>
  <c r="K28" i="5"/>
  <c r="K37" i="5"/>
  <c r="H14" i="5"/>
  <c r="N14" i="5" s="1"/>
  <c r="H20" i="5"/>
  <c r="H38" i="5" s="1"/>
  <c r="H28" i="5"/>
  <c r="N28" i="5" s="1"/>
  <c r="H37" i="5"/>
  <c r="J14" i="5"/>
  <c r="M14" i="5" s="1"/>
  <c r="J20" i="5"/>
  <c r="J28" i="5"/>
  <c r="J37" i="5"/>
  <c r="J38" i="5"/>
  <c r="G14" i="5"/>
  <c r="G20" i="5"/>
  <c r="G38" i="5" s="1"/>
  <c r="G28" i="5"/>
  <c r="G37" i="5"/>
  <c r="M18" i="5"/>
  <c r="N18" i="5"/>
  <c r="O18" i="5"/>
  <c r="M19" i="5"/>
  <c r="N19" i="5"/>
  <c r="O19" i="5"/>
  <c r="O37" i="5"/>
  <c r="N37" i="5"/>
  <c r="M20" i="5"/>
  <c r="M28" i="5"/>
  <c r="M37" i="5"/>
  <c r="D14" i="5"/>
  <c r="D20" i="5"/>
  <c r="D37" i="5"/>
  <c r="E14" i="5"/>
  <c r="E38" i="5" s="1"/>
  <c r="E20" i="5"/>
  <c r="E37" i="5"/>
  <c r="F20" i="5"/>
  <c r="F37" i="5"/>
  <c r="O17" i="5"/>
  <c r="N17" i="5"/>
  <c r="M17" i="5"/>
  <c r="O16" i="5"/>
  <c r="N16" i="5"/>
  <c r="M16" i="5"/>
  <c r="M10" i="5"/>
  <c r="N10" i="5"/>
  <c r="O10" i="5"/>
  <c r="M11" i="5"/>
  <c r="N11" i="5"/>
  <c r="O11" i="5"/>
  <c r="M12" i="5"/>
  <c r="N12" i="5"/>
  <c r="O12" i="5"/>
  <c r="M13" i="5"/>
  <c r="N13" i="5"/>
  <c r="O13" i="5"/>
  <c r="M22" i="5"/>
  <c r="N22" i="5"/>
  <c r="O22" i="5"/>
  <c r="M23" i="5"/>
  <c r="N23" i="5"/>
  <c r="O23" i="5"/>
  <c r="M24" i="5"/>
  <c r="N24" i="5"/>
  <c r="O24" i="5"/>
  <c r="M26" i="5"/>
  <c r="N26" i="5"/>
  <c r="O26" i="5"/>
  <c r="M27" i="5"/>
  <c r="N27" i="5"/>
  <c r="O27" i="5"/>
  <c r="M30" i="5"/>
  <c r="N30" i="5"/>
  <c r="O30" i="5"/>
  <c r="M31" i="5"/>
  <c r="N31" i="5"/>
  <c r="O31" i="5"/>
  <c r="M32" i="5"/>
  <c r="N32" i="5"/>
  <c r="O32" i="5"/>
  <c r="M33" i="5"/>
  <c r="N33" i="5"/>
  <c r="O33" i="5"/>
  <c r="M34" i="5"/>
  <c r="N34" i="5"/>
  <c r="O34" i="5"/>
  <c r="M36" i="5"/>
  <c r="N36" i="5"/>
  <c r="O36" i="5"/>
  <c r="N38" i="5" l="1"/>
  <c r="M38" i="5"/>
  <c r="N20" i="5"/>
  <c r="O20" i="5"/>
</calcChain>
</file>

<file path=xl/sharedStrings.xml><?xml version="1.0" encoding="utf-8"?>
<sst xmlns="http://schemas.openxmlformats.org/spreadsheetml/2006/main" count="76" uniqueCount="64">
  <si>
    <t>Հ/Հ</t>
  </si>
  <si>
    <t>Հեղինակ</t>
  </si>
  <si>
    <t>Ստեղծագործության անվանումը</t>
  </si>
  <si>
    <t>Ծավալը (տպագրական մամուլ)</t>
  </si>
  <si>
    <t>Տպաքանակ (օրինակ)</t>
  </si>
  <si>
    <t>Գումարը (հազ. դրամ)</t>
  </si>
  <si>
    <t>Ուսումնական, մեթոդական ձեռնարկներ</t>
  </si>
  <si>
    <t>Գիտաուսումնական գրականություն</t>
  </si>
  <si>
    <t>Հաշվետվություն</t>
  </si>
  <si>
    <t>Տարեկան պլան*</t>
  </si>
  <si>
    <t>Տարեկան ճշտված պլան**</t>
  </si>
  <si>
    <t>Փաստ</t>
  </si>
  <si>
    <t xml:space="preserve">Կատարման % ճշտված պլանի նկատմամբ </t>
  </si>
  <si>
    <t xml:space="preserve">Ընդամենը </t>
  </si>
  <si>
    <t>Հավելված N 1</t>
  </si>
  <si>
    <t>Աղյուսակ N 26</t>
  </si>
  <si>
    <t>Ընդամենը</t>
  </si>
  <si>
    <t>ԸՆԴԱՄԵՆԸ</t>
  </si>
  <si>
    <t>Հարությունյան Գայանե (կազմող)</t>
  </si>
  <si>
    <t xml:space="preserve"> Հոբելյանական հրատարակումներ</t>
  </si>
  <si>
    <t xml:space="preserve">** Հաշվի են առնված հաշվետու ժամանակաշրջանում օրենսդրության համաձայն  կատարված փոփոխությունները:       </t>
  </si>
  <si>
    <t>Ավետիքյան Հրաչ 
 (կազմող)</t>
  </si>
  <si>
    <t>Քամանչայի նվագարվեստի
 ուսուցման դպրոց, 1-ին մաս</t>
  </si>
  <si>
    <t>Դավթյան Դավիթ, Մարտիրոսյան Սամվել (կազմողներ)</t>
  </si>
  <si>
    <t>Գեղանկարչություն, 
Գունանկար</t>
  </si>
  <si>
    <t>Տավիղի ձեռնարկ
 (IV-V դասարանների համար)</t>
  </si>
  <si>
    <t>Ղազարյան Զարուհի (կազմող)</t>
  </si>
  <si>
    <t>Ուսումնամեթոդական ձեռնարկ
«Խմբերգային պարտիտուրի ընթերցում` դաշնակահար-կոնցերտմայստերների համար»</t>
  </si>
  <si>
    <t>Գևորգյան Անահիտ 
(կազմող)</t>
  </si>
  <si>
    <t>Սահակյան Արուսյակ, Ասատրյան  Ջեննի (կազմողներ)</t>
  </si>
  <si>
    <t>Սարյան Արաքսի  
(կազմող՝ Սարյան Սոֆիա)</t>
  </si>
  <si>
    <t>«Հոդվածներ, զեկույցներ, հաղորդումներ», 1965-1995 թթ., գիրք I</t>
  </si>
  <si>
    <t>Սարգսյան Մարգարիտ (կազմող)</t>
  </si>
  <si>
    <t>«Հայ ավանդական երաժշտություն» մատենաշար, պրակ 13-րդ, «Արամ Քոչարյանի գիտարշավային նյութերի ընտրանի»</t>
  </si>
  <si>
    <t>Ազիզյան Աննա</t>
  </si>
  <si>
    <t>«Պոչատ աղվեսն ու……»</t>
  </si>
  <si>
    <t>Աճեմյան Վարդան</t>
  </si>
  <si>
    <t>Խմբերգերի ժողովածու</t>
  </si>
  <si>
    <t>Բաբախանյան Արմեն 
(կազմող, խմբագիր)</t>
  </si>
  <si>
    <t>Հայ կոմպոզիտորների դաշնամուրային ստեղծագործությունների անթոլոգիա, գիրք II (Ստեփան Էլմաս)</t>
  </si>
  <si>
    <t>Հայ կոմպոզիտորների դաշնամուրային ստեղծագործությունների անթոլոգիա, գիրք I (Տիգրան Չուխաջյան, Նիկողայոս Տիգրանյան )</t>
  </si>
  <si>
    <t>«1915» - մեկ դար անց</t>
  </si>
  <si>
    <t xml:space="preserve"> Միրզոյան Էդվարդ</t>
  </si>
  <si>
    <t>Լեզգինկա և վալս</t>
  </si>
  <si>
    <t>Հայ կոմպոզիտորների ստեղծագործություններ</t>
  </si>
  <si>
    <t>Գիլանյան Դավիթ - 65</t>
  </si>
  <si>
    <t>Զոհրաբյան Աշոտ -70</t>
  </si>
  <si>
    <t>Դաշնամուրային կվարտետ</t>
  </si>
  <si>
    <t>Հովհաննիսյան Էդգար - 85
(կազմող` Հովհաննիսյան Ռուբինա)</t>
  </si>
  <si>
    <t>«Տերյանական շար» 
խմբերգեր</t>
  </si>
  <si>
    <t>Հովհաննիսյան Սիմոն-75</t>
  </si>
  <si>
    <t>Կամերային ստեղծագործություններ (դաշնամուրային տրիո և սոնատ թավջութակի համար)</t>
  </si>
  <si>
    <t>Սարյան Ղազարոս - 95</t>
  </si>
  <si>
    <t>Լիրիկական երգեր</t>
  </si>
  <si>
    <t>Պետրոսյան Ռոբերտ -85</t>
  </si>
  <si>
    <t>Խմբերգեր</t>
  </si>
  <si>
    <t>Սարգսյան Ռուբեն-70 (կազմողներ՝ Զոլոտովա Իրինա, Առաքելյան Դմիտրի)</t>
  </si>
  <si>
    <t xml:space="preserve">Ստեղծագործություններ դաշնամուրի համար </t>
  </si>
  <si>
    <t>Հայաստանի Հանրապետության 2015 թվականի պետական բյուջեով «Երաժշտական, արվեստի և գեղարվեստի դպրոցների համար ուսումնական նոր ծրագրերի, դասագրքերի, մեթոդական ձեռնարկների մշակում և հրատարակում»  ծրագրով նախատեսված հատկացումների բաշխման վերաբերյալ` ըստ առանձին հրատարակումների</t>
  </si>
  <si>
    <t xml:space="preserve">*  Հաստատված է «Հայաստանի Հանրապետության 2015 թվականի պետական բյուջեի մասին» Հայաստանի Հանրապետության օրենքով:     </t>
  </si>
  <si>
    <t>Խմբերգային երաժշտություն (կազմողներ՝ Բաբաթորոսյան Ստեփան,Առաքելյան Դմիտրի)</t>
  </si>
  <si>
    <t>LUDUS MEMORIA պոլիֆոնիկ շարք դաշնամուրի համար                              (նվիրում Պոլ Հինդեմիտին)</t>
  </si>
  <si>
    <t>«Հայ ժողովրդական երգեր և նվագներ»,           պրակ 12, «Ապարան»</t>
  </si>
  <si>
    <t>«Հայ ժողովրդական երգեր և նվագներ»,            պրակ 13, «Մարտունի»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</si>
</sst>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90" formatCode="0.0"/>
    <numFmt numFmtId="196" formatCode="#,##0.0"/>
    <numFmt numFmtId="197" formatCode="0.0%"/>
    <numFmt numFmtId="198" formatCode="_(* #,##0.0_);_(* \(#,##0.0\);_(* &quot;-&quot;??_);_(@_)"/>
  </numFmts>
  <fonts count="16">
    <font>
      <sz val="10"/>
      <name val="Arial"/>
    </font>
    <font>
      <sz val="10"/>
      <name val="Arial"/>
    </font>
    <font>
      <sz val="8"/>
      <name val="Arial"/>
    </font>
    <font>
      <b/>
      <sz val="12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Helv"/>
      <charset val="204"/>
    </font>
    <font>
      <sz val="10"/>
      <name val="Arial"/>
      <family val="2"/>
      <charset val="204"/>
    </font>
    <font>
      <b/>
      <sz val="8"/>
      <name val="GHEA Grapalat"/>
      <family val="3"/>
    </font>
    <font>
      <sz val="9"/>
      <name val="Arial Armenian"/>
      <family val="2"/>
    </font>
    <font>
      <b/>
      <sz val="14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6" fillId="0" borderId="0"/>
    <xf numFmtId="0" fontId="7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49" fontId="3" fillId="0" borderId="0" xfId="3" applyNumberFormat="1" applyFont="1" applyFill="1" applyAlignment="1">
      <alignment horizontal="left" wrapText="1"/>
    </xf>
    <xf numFmtId="0" fontId="4" fillId="0" borderId="0" xfId="3" applyFont="1" applyFill="1" applyAlignment="1">
      <alignment horizontal="left" wrapText="1"/>
    </xf>
    <xf numFmtId="196" fontId="4" fillId="0" borderId="0" xfId="4" applyNumberFormat="1" applyFont="1"/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97" fontId="4" fillId="0" borderId="1" xfId="2" applyNumberFormat="1" applyFont="1" applyFill="1" applyBorder="1" applyAlignment="1">
      <alignment horizontal="center" vertical="center" wrapText="1"/>
    </xf>
    <xf numFmtId="0" fontId="4" fillId="0" borderId="0" xfId="4" quotePrefix="1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14" fillId="0" borderId="0" xfId="0" applyFont="1"/>
    <xf numFmtId="43" fontId="13" fillId="0" borderId="0" xfId="1" applyNumberFormat="1" applyFont="1" applyFill="1" applyBorder="1"/>
    <xf numFmtId="10" fontId="13" fillId="0" borderId="0" xfId="5" applyNumberFormat="1" applyFont="1" applyFill="1"/>
    <xf numFmtId="0" fontId="13" fillId="0" borderId="0" xfId="0" applyFont="1" applyFill="1" applyBorder="1"/>
    <xf numFmtId="0" fontId="12" fillId="0" borderId="0" xfId="0" applyFont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 wrapText="1"/>
    </xf>
    <xf numFmtId="196" fontId="12" fillId="0" borderId="0" xfId="0" applyNumberFormat="1" applyFont="1" applyBorder="1" applyAlignment="1">
      <alignment vertical="center" wrapText="1"/>
    </xf>
    <xf numFmtId="3" fontId="12" fillId="0" borderId="0" xfId="0" applyNumberFormat="1" applyFont="1" applyBorder="1" applyAlignment="1">
      <alignment vertical="center" wrapText="1"/>
    </xf>
    <xf numFmtId="197" fontId="12" fillId="0" borderId="0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90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190" fontId="5" fillId="0" borderId="1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97" fontId="4" fillId="0" borderId="11" xfId="2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90" fontId="15" fillId="0" borderId="12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90" fontId="15" fillId="0" borderId="1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197" fontId="4" fillId="0" borderId="3" xfId="2" applyNumberFormat="1" applyFont="1" applyFill="1" applyBorder="1" applyAlignment="1">
      <alignment horizontal="center" vertical="center" wrapText="1"/>
    </xf>
    <xf numFmtId="197" fontId="4" fillId="0" borderId="4" xfId="2" applyNumberFormat="1" applyFont="1" applyFill="1" applyBorder="1" applyAlignment="1">
      <alignment horizontal="center" vertical="center" wrapText="1"/>
    </xf>
    <xf numFmtId="197" fontId="4" fillId="0" borderId="14" xfId="2" applyNumberFormat="1" applyFont="1" applyFill="1" applyBorder="1" applyAlignment="1">
      <alignment horizontal="center" vertical="center" wrapText="1"/>
    </xf>
    <xf numFmtId="197" fontId="4" fillId="0" borderId="5" xfId="2" applyNumberFormat="1" applyFont="1" applyFill="1" applyBorder="1" applyAlignment="1">
      <alignment horizontal="center" vertical="center" wrapText="1"/>
    </xf>
    <xf numFmtId="197" fontId="5" fillId="0" borderId="6" xfId="2" applyNumberFormat="1" applyFont="1" applyFill="1" applyBorder="1" applyAlignment="1">
      <alignment horizontal="center" vertical="center" wrapText="1"/>
    </xf>
    <xf numFmtId="197" fontId="5" fillId="0" borderId="7" xfId="2" applyNumberFormat="1" applyFont="1" applyFill="1" applyBorder="1" applyAlignment="1">
      <alignment horizontal="center" vertical="center" wrapText="1"/>
    </xf>
    <xf numFmtId="197" fontId="5" fillId="0" borderId="18" xfId="2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197" fontId="15" fillId="0" borderId="12" xfId="2" applyNumberFormat="1" applyFont="1" applyFill="1" applyBorder="1" applyAlignment="1">
      <alignment horizontal="center" vertical="center" wrapText="1"/>
    </xf>
    <xf numFmtId="197" fontId="15" fillId="0" borderId="21" xfId="2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22" xfId="0" applyFont="1" applyBorder="1" applyAlignment="1">
      <alignment vertical="center"/>
    </xf>
    <xf numFmtId="190" fontId="4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98" fontId="8" fillId="2" borderId="0" xfId="1" applyNumberFormat="1" applyFont="1" applyFill="1" applyBorder="1" applyAlignment="1">
      <alignment horizontal="right" vertical="top" wrapText="1"/>
    </xf>
    <xf numFmtId="198" fontId="4" fillId="0" borderId="0" xfId="1" applyNumberFormat="1" applyFont="1" applyBorder="1" applyAlignment="1">
      <alignment wrapText="1"/>
    </xf>
    <xf numFmtId="198" fontId="11" fillId="0" borderId="18" xfId="1" applyNumberFormat="1" applyFont="1" applyBorder="1" applyAlignment="1">
      <alignment horizontal="center" vertical="center" wrapText="1"/>
    </xf>
    <xf numFmtId="198" fontId="4" fillId="0" borderId="14" xfId="1" applyNumberFormat="1" applyFont="1" applyFill="1" applyBorder="1" applyAlignment="1">
      <alignment horizontal="center" vertical="center"/>
    </xf>
    <xf numFmtId="198" fontId="4" fillId="0" borderId="11" xfId="1" applyNumberFormat="1" applyFont="1" applyFill="1" applyBorder="1" applyAlignment="1">
      <alignment horizontal="center" vertical="center"/>
    </xf>
    <xf numFmtId="198" fontId="5" fillId="0" borderId="18" xfId="1" applyNumberFormat="1" applyFont="1" applyBorder="1" applyAlignment="1">
      <alignment horizontal="center" vertical="center"/>
    </xf>
    <xf numFmtId="198" fontId="4" fillId="0" borderId="24" xfId="1" applyNumberFormat="1" applyFont="1" applyFill="1" applyBorder="1" applyAlignment="1">
      <alignment horizontal="center" vertical="center"/>
    </xf>
    <xf numFmtId="198" fontId="4" fillId="0" borderId="25" xfId="1" applyNumberFormat="1" applyFont="1" applyFill="1" applyBorder="1" applyAlignment="1">
      <alignment horizontal="center" vertical="center"/>
    </xf>
    <xf numFmtId="198" fontId="5" fillId="0" borderId="26" xfId="1" applyNumberFormat="1" applyFont="1" applyBorder="1" applyAlignment="1">
      <alignment horizontal="center" vertical="center"/>
    </xf>
    <xf numFmtId="198" fontId="15" fillId="0" borderId="12" xfId="1" applyNumberFormat="1" applyFont="1" applyBorder="1" applyAlignment="1">
      <alignment horizontal="center" vertical="center"/>
    </xf>
    <xf numFmtId="198" fontId="4" fillId="0" borderId="0" xfId="1" applyNumberFormat="1" applyFont="1"/>
    <xf numFmtId="198" fontId="12" fillId="0" borderId="0" xfId="1" applyNumberFormat="1" applyFont="1" applyFill="1" applyBorder="1" applyAlignment="1">
      <alignment vertical="center" wrapText="1"/>
    </xf>
    <xf numFmtId="198" fontId="5" fillId="0" borderId="27" xfId="1" applyNumberFormat="1" applyFont="1" applyBorder="1" applyAlignment="1">
      <alignment vertical="center" wrapText="1"/>
    </xf>
    <xf numFmtId="198" fontId="5" fillId="0" borderId="18" xfId="1" applyNumberFormat="1" applyFont="1" applyBorder="1" applyAlignment="1">
      <alignment horizontal="center" vertical="center" wrapText="1"/>
    </xf>
    <xf numFmtId="198" fontId="5" fillId="0" borderId="26" xfId="1" applyNumberFormat="1" applyFont="1" applyBorder="1" applyAlignment="1">
      <alignment horizontal="center" vertical="center" wrapText="1"/>
    </xf>
    <xf numFmtId="198" fontId="15" fillId="0" borderId="28" xfId="1" applyNumberFormat="1" applyFont="1" applyBorder="1" applyAlignment="1">
      <alignment horizontal="center" vertical="center" wrapText="1"/>
    </xf>
    <xf numFmtId="198" fontId="12" fillId="0" borderId="0" xfId="1" applyNumberFormat="1" applyFont="1" applyBorder="1" applyAlignment="1">
      <alignment vertical="center" wrapText="1"/>
    </xf>
    <xf numFmtId="198" fontId="8" fillId="0" borderId="0" xfId="1" applyNumberFormat="1" applyFont="1" applyFill="1" applyBorder="1"/>
    <xf numFmtId="0" fontId="15" fillId="0" borderId="2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_2008orenqhavelvacnerkrt" xfId="2"/>
    <cellStyle name="Normal_Flesh_Proforma revised_Geratsschakan plan 15.08.06_2007" xfId="3"/>
    <cellStyle name="Normal_havelvac 17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topLeftCell="K1" workbookViewId="0">
      <selection activeCell="E16" sqref="E16"/>
    </sheetView>
  </sheetViews>
  <sheetFormatPr defaultRowHeight="13.5"/>
  <cols>
    <col min="1" max="1" width="4.5703125" style="8" customWidth="1"/>
    <col min="2" max="2" width="27.140625" style="8" customWidth="1"/>
    <col min="3" max="3" width="40.85546875" style="8" customWidth="1"/>
    <col min="4" max="4" width="9.5703125" style="8" customWidth="1"/>
    <col min="5" max="5" width="10.7109375" style="8" customWidth="1"/>
    <col min="6" max="6" width="11.140625" style="88" customWidth="1"/>
    <col min="7" max="7" width="9.5703125" style="8" customWidth="1"/>
    <col min="8" max="8" width="11.42578125" style="8" customWidth="1"/>
    <col min="9" max="9" width="11.7109375" style="88" customWidth="1"/>
    <col min="10" max="10" width="9.5703125" style="8" customWidth="1"/>
    <col min="11" max="11" width="10.85546875" style="8" customWidth="1"/>
    <col min="12" max="12" width="11.5703125" style="88" customWidth="1"/>
    <col min="13" max="13" width="9.5703125" style="8" customWidth="1"/>
    <col min="14" max="14" width="10.5703125" style="8" customWidth="1"/>
    <col min="15" max="15" width="9.5703125" style="8" customWidth="1"/>
    <col min="16" max="16" width="13.85546875" style="8" customWidth="1"/>
    <col min="17" max="16384" width="9.140625" style="8"/>
  </cols>
  <sheetData>
    <row r="1" spans="1:16" s="3" customFormat="1" ht="17.25" customHeight="1">
      <c r="A1" s="1"/>
      <c r="B1" s="2"/>
      <c r="F1" s="78"/>
      <c r="I1" s="78"/>
      <c r="L1" s="78"/>
      <c r="O1" s="77" t="s">
        <v>14</v>
      </c>
      <c r="P1" s="12"/>
    </row>
    <row r="2" spans="1:16" s="3" customFormat="1" ht="17.25" customHeight="1">
      <c r="A2" s="1"/>
      <c r="B2" s="2"/>
      <c r="F2" s="78"/>
      <c r="I2" s="78"/>
      <c r="L2" s="78"/>
      <c r="O2" s="77" t="s">
        <v>15</v>
      </c>
    </row>
    <row r="3" spans="1:16" s="3" customFormat="1" ht="13.5" customHeight="1">
      <c r="A3" s="1"/>
      <c r="B3" s="2"/>
      <c r="F3" s="78"/>
      <c r="I3" s="78"/>
      <c r="L3" s="78"/>
      <c r="O3" s="13"/>
    </row>
    <row r="4" spans="1:16" s="3" customFormat="1" ht="36.75" customHeight="1">
      <c r="B4" s="109" t="s">
        <v>8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s="3" customFormat="1" ht="54" customHeight="1">
      <c r="B5" s="108" t="s">
        <v>58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4"/>
    </row>
    <row r="6" spans="1:16" s="5" customFormat="1" ht="20.25" customHeight="1" thickBot="1">
      <c r="F6" s="79"/>
      <c r="G6" s="4"/>
      <c r="I6" s="79"/>
      <c r="L6" s="79"/>
    </row>
    <row r="7" spans="1:16" s="6" customFormat="1" ht="31.5" customHeight="1">
      <c r="A7" s="103" t="s">
        <v>0</v>
      </c>
      <c r="B7" s="101" t="s">
        <v>1</v>
      </c>
      <c r="C7" s="110" t="s">
        <v>2</v>
      </c>
      <c r="D7" s="105" t="s">
        <v>9</v>
      </c>
      <c r="E7" s="106"/>
      <c r="F7" s="107"/>
      <c r="G7" s="105" t="s">
        <v>10</v>
      </c>
      <c r="H7" s="106"/>
      <c r="I7" s="107"/>
      <c r="J7" s="105" t="s">
        <v>11</v>
      </c>
      <c r="K7" s="106"/>
      <c r="L7" s="107"/>
      <c r="M7" s="106" t="s">
        <v>12</v>
      </c>
      <c r="N7" s="106"/>
      <c r="O7" s="107"/>
    </row>
    <row r="8" spans="1:16" s="10" customFormat="1" ht="55.5" customHeight="1" thickBot="1">
      <c r="A8" s="104"/>
      <c r="B8" s="102"/>
      <c r="C8" s="111"/>
      <c r="D8" s="75" t="s">
        <v>3</v>
      </c>
      <c r="E8" s="76" t="s">
        <v>4</v>
      </c>
      <c r="F8" s="80" t="s">
        <v>5</v>
      </c>
      <c r="G8" s="75" t="s">
        <v>3</v>
      </c>
      <c r="H8" s="76" t="s">
        <v>4</v>
      </c>
      <c r="I8" s="80" t="s">
        <v>5</v>
      </c>
      <c r="J8" s="75" t="s">
        <v>3</v>
      </c>
      <c r="K8" s="76" t="s">
        <v>4</v>
      </c>
      <c r="L8" s="80" t="s">
        <v>5</v>
      </c>
      <c r="M8" s="74" t="s">
        <v>3</v>
      </c>
      <c r="N8" s="9" t="s">
        <v>4</v>
      </c>
      <c r="O8" s="41" t="s">
        <v>5</v>
      </c>
    </row>
    <row r="9" spans="1:16" s="7" customFormat="1" ht="21.75" customHeight="1" thickBot="1">
      <c r="A9" s="96" t="s">
        <v>6</v>
      </c>
      <c r="B9" s="97"/>
      <c r="C9" s="97"/>
      <c r="D9" s="97"/>
      <c r="E9" s="97"/>
      <c r="F9" s="98"/>
      <c r="G9" s="38"/>
      <c r="H9" s="38"/>
      <c r="I9" s="90"/>
      <c r="J9" s="38"/>
      <c r="K9" s="38"/>
      <c r="L9" s="90"/>
      <c r="M9" s="37"/>
      <c r="N9" s="37"/>
      <c r="O9" s="58"/>
    </row>
    <row r="10" spans="1:16" s="7" customFormat="1" ht="33" customHeight="1">
      <c r="A10" s="32">
        <v>1</v>
      </c>
      <c r="B10" s="48" t="s">
        <v>21</v>
      </c>
      <c r="C10" s="49" t="s">
        <v>22</v>
      </c>
      <c r="D10" s="32">
        <v>17</v>
      </c>
      <c r="E10" s="33">
        <v>200</v>
      </c>
      <c r="F10" s="81">
        <v>830</v>
      </c>
      <c r="G10" s="32">
        <v>17</v>
      </c>
      <c r="H10" s="33">
        <v>200</v>
      </c>
      <c r="I10" s="81">
        <v>830</v>
      </c>
      <c r="J10" s="32">
        <v>17</v>
      </c>
      <c r="K10" s="33">
        <v>200</v>
      </c>
      <c r="L10" s="81">
        <v>830</v>
      </c>
      <c r="M10" s="59">
        <f t="shared" ref="M10:O14" si="0">J10/G10</f>
        <v>1</v>
      </c>
      <c r="N10" s="60">
        <f t="shared" si="0"/>
        <v>1</v>
      </c>
      <c r="O10" s="61">
        <f t="shared" si="0"/>
        <v>1</v>
      </c>
    </row>
    <row r="11" spans="1:16" s="7" customFormat="1" ht="45.75" customHeight="1">
      <c r="A11" s="34">
        <v>2</v>
      </c>
      <c r="B11" s="28" t="s">
        <v>23</v>
      </c>
      <c r="C11" s="51" t="s">
        <v>24</v>
      </c>
      <c r="D11" s="34">
        <v>8</v>
      </c>
      <c r="E11" s="27">
        <v>200</v>
      </c>
      <c r="F11" s="82">
        <v>790</v>
      </c>
      <c r="G11" s="34">
        <v>8</v>
      </c>
      <c r="H11" s="27">
        <v>200</v>
      </c>
      <c r="I11" s="82">
        <v>790</v>
      </c>
      <c r="J11" s="34">
        <v>8</v>
      </c>
      <c r="K11" s="27">
        <v>200</v>
      </c>
      <c r="L11" s="82">
        <v>790</v>
      </c>
      <c r="M11" s="62">
        <f t="shared" si="0"/>
        <v>1</v>
      </c>
      <c r="N11" s="11">
        <f t="shared" si="0"/>
        <v>1</v>
      </c>
      <c r="O11" s="42">
        <f t="shared" si="0"/>
        <v>1</v>
      </c>
    </row>
    <row r="12" spans="1:16" s="7" customFormat="1" ht="35.25" customHeight="1">
      <c r="A12" s="34">
        <v>3</v>
      </c>
      <c r="B12" s="28" t="s">
        <v>18</v>
      </c>
      <c r="C12" s="51" t="s">
        <v>25</v>
      </c>
      <c r="D12" s="34">
        <v>14</v>
      </c>
      <c r="E12" s="27">
        <v>120</v>
      </c>
      <c r="F12" s="82">
        <v>700</v>
      </c>
      <c r="G12" s="34">
        <v>14</v>
      </c>
      <c r="H12" s="27">
        <v>120</v>
      </c>
      <c r="I12" s="82">
        <v>700</v>
      </c>
      <c r="J12" s="34">
        <v>14</v>
      </c>
      <c r="K12" s="27">
        <v>120</v>
      </c>
      <c r="L12" s="82">
        <v>700</v>
      </c>
      <c r="M12" s="62">
        <f t="shared" si="0"/>
        <v>1</v>
      </c>
      <c r="N12" s="11">
        <f t="shared" si="0"/>
        <v>1</v>
      </c>
      <c r="O12" s="42">
        <f t="shared" si="0"/>
        <v>1</v>
      </c>
    </row>
    <row r="13" spans="1:16" s="7" customFormat="1" ht="48" customHeight="1">
      <c r="A13" s="34">
        <v>4</v>
      </c>
      <c r="B13" s="28" t="s">
        <v>26</v>
      </c>
      <c r="C13" s="51" t="s">
        <v>27</v>
      </c>
      <c r="D13" s="34">
        <v>4.5</v>
      </c>
      <c r="E13" s="27">
        <v>150</v>
      </c>
      <c r="F13" s="82">
        <v>350</v>
      </c>
      <c r="G13" s="34">
        <v>4.5</v>
      </c>
      <c r="H13" s="27">
        <v>150</v>
      </c>
      <c r="I13" s="82">
        <v>350</v>
      </c>
      <c r="J13" s="34">
        <v>4.5</v>
      </c>
      <c r="K13" s="27">
        <v>150</v>
      </c>
      <c r="L13" s="82">
        <v>350</v>
      </c>
      <c r="M13" s="62">
        <f t="shared" si="0"/>
        <v>1</v>
      </c>
      <c r="N13" s="11">
        <f t="shared" si="0"/>
        <v>1</v>
      </c>
      <c r="O13" s="42">
        <f t="shared" si="0"/>
        <v>1</v>
      </c>
    </row>
    <row r="14" spans="1:16" s="14" customFormat="1" ht="23.25" customHeight="1" thickBot="1">
      <c r="A14" s="52"/>
      <c r="B14" s="53" t="s">
        <v>13</v>
      </c>
      <c r="C14" s="57"/>
      <c r="D14" s="35">
        <f t="shared" ref="D14:L14" si="1">SUM(D10:D13)</f>
        <v>43.5</v>
      </c>
      <c r="E14" s="36">
        <f t="shared" si="1"/>
        <v>670</v>
      </c>
      <c r="F14" s="83">
        <f>SUM(F10:F13)</f>
        <v>2670</v>
      </c>
      <c r="G14" s="35">
        <f t="shared" si="1"/>
        <v>43.5</v>
      </c>
      <c r="H14" s="36">
        <f t="shared" si="1"/>
        <v>670</v>
      </c>
      <c r="I14" s="91">
        <f t="shared" si="1"/>
        <v>2670</v>
      </c>
      <c r="J14" s="35">
        <f t="shared" si="1"/>
        <v>43.5</v>
      </c>
      <c r="K14" s="36">
        <f t="shared" si="1"/>
        <v>670</v>
      </c>
      <c r="L14" s="91">
        <f t="shared" si="1"/>
        <v>2670</v>
      </c>
      <c r="M14" s="63">
        <f t="shared" si="0"/>
        <v>1</v>
      </c>
      <c r="N14" s="64">
        <f t="shared" si="0"/>
        <v>1</v>
      </c>
      <c r="O14" s="65">
        <f t="shared" si="0"/>
        <v>1</v>
      </c>
    </row>
    <row r="15" spans="1:16" s="7" customFormat="1" ht="24" customHeight="1" thickBot="1">
      <c r="A15" s="96" t="s">
        <v>7</v>
      </c>
      <c r="B15" s="97"/>
      <c r="C15" s="97"/>
      <c r="D15" s="97"/>
      <c r="E15" s="97"/>
      <c r="F15" s="98"/>
      <c r="G15" s="38"/>
      <c r="H15" s="38"/>
      <c r="I15" s="90"/>
      <c r="J15" s="38"/>
      <c r="K15" s="38"/>
      <c r="L15" s="90"/>
      <c r="M15" s="38"/>
      <c r="N15" s="38"/>
      <c r="O15" s="66"/>
    </row>
    <row r="16" spans="1:16" ht="33.75" customHeight="1">
      <c r="A16" s="32">
        <v>1</v>
      </c>
      <c r="B16" s="48" t="s">
        <v>28</v>
      </c>
      <c r="C16" s="49" t="s">
        <v>62</v>
      </c>
      <c r="D16" s="32">
        <v>25</v>
      </c>
      <c r="E16" s="33">
        <v>200</v>
      </c>
      <c r="F16" s="81">
        <v>1520</v>
      </c>
      <c r="G16" s="32">
        <v>25</v>
      </c>
      <c r="H16" s="33">
        <v>200</v>
      </c>
      <c r="I16" s="81">
        <v>1520</v>
      </c>
      <c r="J16" s="32">
        <v>25</v>
      </c>
      <c r="K16" s="33">
        <v>200</v>
      </c>
      <c r="L16" s="81">
        <v>1520</v>
      </c>
      <c r="M16" s="59">
        <f t="shared" ref="M16:O20" si="2">J16/G16</f>
        <v>1</v>
      </c>
      <c r="N16" s="60">
        <f t="shared" si="2"/>
        <v>1</v>
      </c>
      <c r="O16" s="61">
        <f t="shared" si="2"/>
        <v>1</v>
      </c>
    </row>
    <row r="17" spans="1:15" ht="48.75" customHeight="1">
      <c r="A17" s="34">
        <v>2</v>
      </c>
      <c r="B17" s="28" t="s">
        <v>29</v>
      </c>
      <c r="C17" s="51" t="s">
        <v>63</v>
      </c>
      <c r="D17" s="34">
        <v>25</v>
      </c>
      <c r="E17" s="27">
        <v>200</v>
      </c>
      <c r="F17" s="82">
        <v>1520</v>
      </c>
      <c r="G17" s="34">
        <v>25</v>
      </c>
      <c r="H17" s="27">
        <v>200</v>
      </c>
      <c r="I17" s="82">
        <v>1520</v>
      </c>
      <c r="J17" s="34">
        <v>25</v>
      </c>
      <c r="K17" s="27">
        <v>200</v>
      </c>
      <c r="L17" s="82">
        <v>1520</v>
      </c>
      <c r="M17" s="62">
        <f t="shared" si="2"/>
        <v>1</v>
      </c>
      <c r="N17" s="11">
        <f t="shared" si="2"/>
        <v>1</v>
      </c>
      <c r="O17" s="42">
        <f t="shared" si="2"/>
        <v>1</v>
      </c>
    </row>
    <row r="18" spans="1:15" ht="34.5" customHeight="1">
      <c r="A18" s="34">
        <v>3</v>
      </c>
      <c r="B18" s="28" t="s">
        <v>30</v>
      </c>
      <c r="C18" s="51" t="s">
        <v>31</v>
      </c>
      <c r="D18" s="34">
        <v>9</v>
      </c>
      <c r="E18" s="27">
        <v>400</v>
      </c>
      <c r="F18" s="82">
        <v>700</v>
      </c>
      <c r="G18" s="34">
        <v>9</v>
      </c>
      <c r="H18" s="27">
        <v>400</v>
      </c>
      <c r="I18" s="82">
        <v>700</v>
      </c>
      <c r="J18" s="34">
        <v>9</v>
      </c>
      <c r="K18" s="27">
        <v>400</v>
      </c>
      <c r="L18" s="82">
        <v>700</v>
      </c>
      <c r="M18" s="62">
        <f t="shared" ref="M18:O19" si="3">J18/G18</f>
        <v>1</v>
      </c>
      <c r="N18" s="11">
        <f t="shared" si="3"/>
        <v>1</v>
      </c>
      <c r="O18" s="42">
        <f t="shared" si="3"/>
        <v>1</v>
      </c>
    </row>
    <row r="19" spans="1:15" ht="48" customHeight="1">
      <c r="A19" s="34">
        <v>4</v>
      </c>
      <c r="B19" s="28" t="s">
        <v>32</v>
      </c>
      <c r="C19" s="51" t="s">
        <v>33</v>
      </c>
      <c r="D19" s="34">
        <v>18</v>
      </c>
      <c r="E19" s="27">
        <v>300</v>
      </c>
      <c r="F19" s="82">
        <v>1220</v>
      </c>
      <c r="G19" s="34">
        <v>18</v>
      </c>
      <c r="H19" s="27">
        <v>300</v>
      </c>
      <c r="I19" s="82">
        <v>1220</v>
      </c>
      <c r="J19" s="34">
        <v>18</v>
      </c>
      <c r="K19" s="27">
        <v>300</v>
      </c>
      <c r="L19" s="82">
        <v>1220</v>
      </c>
      <c r="M19" s="62">
        <f t="shared" si="3"/>
        <v>1</v>
      </c>
      <c r="N19" s="11">
        <f t="shared" si="3"/>
        <v>1</v>
      </c>
      <c r="O19" s="42">
        <f t="shared" si="3"/>
        <v>1</v>
      </c>
    </row>
    <row r="20" spans="1:15" s="14" customFormat="1" ht="27.75" customHeight="1" thickBot="1">
      <c r="A20" s="56"/>
      <c r="B20" s="53" t="s">
        <v>13</v>
      </c>
      <c r="C20" s="54"/>
      <c r="D20" s="35">
        <f t="shared" ref="D20:L20" si="4">SUM(D16:D19)</f>
        <v>77</v>
      </c>
      <c r="E20" s="36">
        <f t="shared" si="4"/>
        <v>1100</v>
      </c>
      <c r="F20" s="83">
        <f t="shared" si="4"/>
        <v>4960</v>
      </c>
      <c r="G20" s="35">
        <f t="shared" si="4"/>
        <v>77</v>
      </c>
      <c r="H20" s="36">
        <f t="shared" si="4"/>
        <v>1100</v>
      </c>
      <c r="I20" s="92">
        <f t="shared" si="4"/>
        <v>4960</v>
      </c>
      <c r="J20" s="35">
        <f t="shared" si="4"/>
        <v>77</v>
      </c>
      <c r="K20" s="36">
        <f t="shared" si="4"/>
        <v>1100</v>
      </c>
      <c r="L20" s="91">
        <f t="shared" si="4"/>
        <v>4960</v>
      </c>
      <c r="M20" s="63">
        <f t="shared" si="2"/>
        <v>1</v>
      </c>
      <c r="N20" s="64">
        <f t="shared" si="2"/>
        <v>1</v>
      </c>
      <c r="O20" s="65">
        <f t="shared" si="2"/>
        <v>1</v>
      </c>
    </row>
    <row r="21" spans="1:15" s="7" customFormat="1" ht="23.25" customHeight="1" thickBot="1">
      <c r="A21" s="96" t="s">
        <v>44</v>
      </c>
      <c r="B21" s="97"/>
      <c r="C21" s="97"/>
      <c r="D21" s="97"/>
      <c r="E21" s="97"/>
      <c r="F21" s="98"/>
      <c r="G21" s="38"/>
      <c r="H21" s="38"/>
      <c r="I21" s="90"/>
      <c r="J21" s="38"/>
      <c r="K21" s="38"/>
      <c r="L21" s="90"/>
      <c r="M21" s="38"/>
      <c r="N21" s="38"/>
      <c r="O21" s="66"/>
    </row>
    <row r="22" spans="1:15" ht="25.5" customHeight="1">
      <c r="A22" s="47">
        <v>1</v>
      </c>
      <c r="B22" s="48" t="s">
        <v>34</v>
      </c>
      <c r="C22" s="49" t="s">
        <v>35</v>
      </c>
      <c r="D22" s="32">
        <v>10</v>
      </c>
      <c r="E22" s="33">
        <v>200</v>
      </c>
      <c r="F22" s="84">
        <v>700</v>
      </c>
      <c r="G22" s="32">
        <v>10</v>
      </c>
      <c r="H22" s="33">
        <v>200</v>
      </c>
      <c r="I22" s="84">
        <v>700</v>
      </c>
      <c r="J22" s="32">
        <v>10</v>
      </c>
      <c r="K22" s="33">
        <v>200</v>
      </c>
      <c r="L22" s="84">
        <v>700</v>
      </c>
      <c r="M22" s="59">
        <f t="shared" ref="M22:O28" si="5">J22/G22</f>
        <v>1</v>
      </c>
      <c r="N22" s="60">
        <f t="shared" si="5"/>
        <v>1</v>
      </c>
      <c r="O22" s="61">
        <f t="shared" si="5"/>
        <v>1</v>
      </c>
    </row>
    <row r="23" spans="1:15" ht="25.5" customHeight="1">
      <c r="A23" s="43">
        <v>2</v>
      </c>
      <c r="B23" s="29" t="s">
        <v>36</v>
      </c>
      <c r="C23" s="50" t="s">
        <v>37</v>
      </c>
      <c r="D23" s="39">
        <v>6</v>
      </c>
      <c r="E23" s="30">
        <v>150</v>
      </c>
      <c r="F23" s="85">
        <v>300</v>
      </c>
      <c r="G23" s="39">
        <v>6</v>
      </c>
      <c r="H23" s="30">
        <v>150</v>
      </c>
      <c r="I23" s="85">
        <v>300</v>
      </c>
      <c r="J23" s="39">
        <v>6</v>
      </c>
      <c r="K23" s="30">
        <v>150</v>
      </c>
      <c r="L23" s="85">
        <v>300</v>
      </c>
      <c r="M23" s="62">
        <f t="shared" si="5"/>
        <v>1</v>
      </c>
      <c r="N23" s="11">
        <f t="shared" si="5"/>
        <v>1</v>
      </c>
      <c r="O23" s="42">
        <f t="shared" si="5"/>
        <v>1</v>
      </c>
    </row>
    <row r="24" spans="1:15" ht="45.75" customHeight="1">
      <c r="A24" s="43">
        <v>3</v>
      </c>
      <c r="B24" s="28" t="s">
        <v>38</v>
      </c>
      <c r="C24" s="51" t="s">
        <v>39</v>
      </c>
      <c r="D24" s="34">
        <v>22</v>
      </c>
      <c r="E24" s="27">
        <v>250</v>
      </c>
      <c r="F24" s="85">
        <v>1530</v>
      </c>
      <c r="G24" s="34">
        <v>22</v>
      </c>
      <c r="H24" s="27">
        <v>250</v>
      </c>
      <c r="I24" s="85">
        <v>1530</v>
      </c>
      <c r="J24" s="34">
        <v>22</v>
      </c>
      <c r="K24" s="27">
        <v>250</v>
      </c>
      <c r="L24" s="85">
        <v>1530</v>
      </c>
      <c r="M24" s="62">
        <f t="shared" si="5"/>
        <v>1</v>
      </c>
      <c r="N24" s="11">
        <f t="shared" si="5"/>
        <v>1</v>
      </c>
      <c r="O24" s="42">
        <f t="shared" si="5"/>
        <v>1</v>
      </c>
    </row>
    <row r="25" spans="1:15" ht="46.5" customHeight="1">
      <c r="A25" s="43">
        <v>4</v>
      </c>
      <c r="B25" s="28" t="s">
        <v>38</v>
      </c>
      <c r="C25" s="51" t="s">
        <v>40</v>
      </c>
      <c r="D25" s="34">
        <v>40</v>
      </c>
      <c r="E25" s="31">
        <v>250</v>
      </c>
      <c r="F25" s="85">
        <v>2000</v>
      </c>
      <c r="G25" s="34">
        <v>40</v>
      </c>
      <c r="H25" s="31">
        <v>250</v>
      </c>
      <c r="I25" s="85">
        <v>2000</v>
      </c>
      <c r="J25" s="34">
        <v>40</v>
      </c>
      <c r="K25" s="31">
        <v>250</v>
      </c>
      <c r="L25" s="85">
        <v>2000</v>
      </c>
      <c r="M25" s="62">
        <f>J25/G25</f>
        <v>1</v>
      </c>
      <c r="N25" s="11">
        <f>K25/H25</f>
        <v>1</v>
      </c>
      <c r="O25" s="42">
        <f>L25/I25</f>
        <v>1</v>
      </c>
    </row>
    <row r="26" spans="1:15" ht="48.75" customHeight="1">
      <c r="A26" s="43">
        <v>5</v>
      </c>
      <c r="B26" s="28" t="s">
        <v>60</v>
      </c>
      <c r="C26" s="51" t="s">
        <v>41</v>
      </c>
      <c r="D26" s="34">
        <v>10</v>
      </c>
      <c r="E26" s="27">
        <v>150</v>
      </c>
      <c r="F26" s="85">
        <v>820</v>
      </c>
      <c r="G26" s="34">
        <v>10</v>
      </c>
      <c r="H26" s="27">
        <v>150</v>
      </c>
      <c r="I26" s="85">
        <v>820</v>
      </c>
      <c r="J26" s="34">
        <v>10</v>
      </c>
      <c r="K26" s="27">
        <v>150</v>
      </c>
      <c r="L26" s="85">
        <v>820</v>
      </c>
      <c r="M26" s="62">
        <f t="shared" si="5"/>
        <v>1</v>
      </c>
      <c r="N26" s="11">
        <f t="shared" si="5"/>
        <v>1</v>
      </c>
      <c r="O26" s="42">
        <f t="shared" si="5"/>
        <v>1</v>
      </c>
    </row>
    <row r="27" spans="1:15" ht="27.75" customHeight="1">
      <c r="A27" s="43">
        <v>6</v>
      </c>
      <c r="B27" s="28" t="s">
        <v>42</v>
      </c>
      <c r="C27" s="51" t="s">
        <v>43</v>
      </c>
      <c r="D27" s="34">
        <v>5.5</v>
      </c>
      <c r="E27" s="31">
        <v>200</v>
      </c>
      <c r="F27" s="85">
        <v>450</v>
      </c>
      <c r="G27" s="34">
        <v>5.5</v>
      </c>
      <c r="H27" s="31">
        <v>200</v>
      </c>
      <c r="I27" s="85">
        <v>450</v>
      </c>
      <c r="J27" s="34">
        <v>5.5</v>
      </c>
      <c r="K27" s="31">
        <v>200</v>
      </c>
      <c r="L27" s="85">
        <v>450</v>
      </c>
      <c r="M27" s="62">
        <f t="shared" si="5"/>
        <v>1</v>
      </c>
      <c r="N27" s="11">
        <f t="shared" si="5"/>
        <v>1</v>
      </c>
      <c r="O27" s="42">
        <f t="shared" si="5"/>
        <v>1</v>
      </c>
    </row>
    <row r="28" spans="1:15" s="14" customFormat="1" ht="24.75" customHeight="1" thickBot="1">
      <c r="A28" s="52"/>
      <c r="B28" s="53" t="s">
        <v>16</v>
      </c>
      <c r="C28" s="54"/>
      <c r="D28" s="35">
        <f t="shared" ref="D28:L28" si="6">SUM(D22:D27)</f>
        <v>93.5</v>
      </c>
      <c r="E28" s="36">
        <f t="shared" si="6"/>
        <v>1200</v>
      </c>
      <c r="F28" s="86">
        <f t="shared" si="6"/>
        <v>5800</v>
      </c>
      <c r="G28" s="35">
        <f t="shared" si="6"/>
        <v>93.5</v>
      </c>
      <c r="H28" s="36">
        <f t="shared" si="6"/>
        <v>1200</v>
      </c>
      <c r="I28" s="91">
        <f t="shared" si="6"/>
        <v>5800</v>
      </c>
      <c r="J28" s="40">
        <f t="shared" si="6"/>
        <v>93.5</v>
      </c>
      <c r="K28" s="36">
        <f t="shared" si="6"/>
        <v>1200</v>
      </c>
      <c r="L28" s="91">
        <f t="shared" si="6"/>
        <v>5800</v>
      </c>
      <c r="M28" s="63">
        <f t="shared" si="5"/>
        <v>1</v>
      </c>
      <c r="N28" s="64">
        <f t="shared" si="5"/>
        <v>1</v>
      </c>
      <c r="O28" s="65">
        <f t="shared" si="5"/>
        <v>1</v>
      </c>
    </row>
    <row r="29" spans="1:15" s="7" customFormat="1" ht="21.75" customHeight="1" thickBot="1">
      <c r="A29" s="96" t="s">
        <v>19</v>
      </c>
      <c r="B29" s="97"/>
      <c r="C29" s="97"/>
      <c r="D29" s="97"/>
      <c r="E29" s="97"/>
      <c r="F29" s="98"/>
      <c r="G29" s="38"/>
      <c r="H29" s="38"/>
      <c r="I29" s="90"/>
      <c r="J29" s="38"/>
      <c r="K29" s="38"/>
      <c r="L29" s="90"/>
      <c r="M29" s="38"/>
      <c r="N29" s="38"/>
      <c r="O29" s="66"/>
    </row>
    <row r="30" spans="1:15" ht="46.5" customHeight="1">
      <c r="A30" s="32">
        <v>1</v>
      </c>
      <c r="B30" s="48" t="s">
        <v>45</v>
      </c>
      <c r="C30" s="49" t="s">
        <v>61</v>
      </c>
      <c r="D30" s="32">
        <v>9</v>
      </c>
      <c r="E30" s="33">
        <v>200</v>
      </c>
      <c r="F30" s="81">
        <v>750</v>
      </c>
      <c r="G30" s="32">
        <v>9</v>
      </c>
      <c r="H30" s="33">
        <v>200</v>
      </c>
      <c r="I30" s="81">
        <v>750</v>
      </c>
      <c r="J30" s="32">
        <v>9</v>
      </c>
      <c r="K30" s="33">
        <v>200</v>
      </c>
      <c r="L30" s="81">
        <v>750</v>
      </c>
      <c r="M30" s="59">
        <f t="shared" ref="M30:O34" si="7">J30/G30</f>
        <v>1</v>
      </c>
      <c r="N30" s="60">
        <f t="shared" si="7"/>
        <v>1</v>
      </c>
      <c r="O30" s="61">
        <f t="shared" si="7"/>
        <v>1</v>
      </c>
    </row>
    <row r="31" spans="1:15" ht="25.5" customHeight="1">
      <c r="A31" s="34">
        <v>2</v>
      </c>
      <c r="B31" s="28" t="s">
        <v>46</v>
      </c>
      <c r="C31" s="51" t="s">
        <v>47</v>
      </c>
      <c r="D31" s="34">
        <v>3.5</v>
      </c>
      <c r="E31" s="27">
        <v>150</v>
      </c>
      <c r="F31" s="82">
        <v>250</v>
      </c>
      <c r="G31" s="34">
        <v>3.5</v>
      </c>
      <c r="H31" s="27">
        <v>150</v>
      </c>
      <c r="I31" s="82">
        <v>250</v>
      </c>
      <c r="J31" s="34">
        <v>3.5</v>
      </c>
      <c r="K31" s="27">
        <v>150</v>
      </c>
      <c r="L31" s="82">
        <v>250</v>
      </c>
      <c r="M31" s="62">
        <f t="shared" si="7"/>
        <v>1</v>
      </c>
      <c r="N31" s="11">
        <f t="shared" si="7"/>
        <v>1</v>
      </c>
      <c r="O31" s="42">
        <f t="shared" si="7"/>
        <v>1</v>
      </c>
    </row>
    <row r="32" spans="1:15" ht="47.25" customHeight="1">
      <c r="A32" s="34">
        <v>3</v>
      </c>
      <c r="B32" s="28" t="s">
        <v>48</v>
      </c>
      <c r="C32" s="51" t="s">
        <v>49</v>
      </c>
      <c r="D32" s="72">
        <v>23</v>
      </c>
      <c r="E32" s="27">
        <v>200</v>
      </c>
      <c r="F32" s="82">
        <v>1200</v>
      </c>
      <c r="G32" s="72">
        <v>23</v>
      </c>
      <c r="H32" s="27">
        <v>200</v>
      </c>
      <c r="I32" s="82">
        <v>1200</v>
      </c>
      <c r="J32" s="72">
        <v>23</v>
      </c>
      <c r="K32" s="27">
        <v>200</v>
      </c>
      <c r="L32" s="82">
        <v>1200</v>
      </c>
      <c r="M32" s="62">
        <f t="shared" si="7"/>
        <v>1</v>
      </c>
      <c r="N32" s="11">
        <f t="shared" si="7"/>
        <v>1</v>
      </c>
      <c r="O32" s="42">
        <f t="shared" si="7"/>
        <v>1</v>
      </c>
    </row>
    <row r="33" spans="1:24" ht="46.5" customHeight="1">
      <c r="A33" s="34">
        <v>4</v>
      </c>
      <c r="B33" s="28" t="s">
        <v>50</v>
      </c>
      <c r="C33" s="51" t="s">
        <v>51</v>
      </c>
      <c r="D33" s="73">
        <v>3</v>
      </c>
      <c r="E33" s="27">
        <v>150</v>
      </c>
      <c r="F33" s="82">
        <v>230</v>
      </c>
      <c r="G33" s="73">
        <v>3</v>
      </c>
      <c r="H33" s="27">
        <v>150</v>
      </c>
      <c r="I33" s="82">
        <v>230</v>
      </c>
      <c r="J33" s="73">
        <v>3</v>
      </c>
      <c r="K33" s="27">
        <v>150</v>
      </c>
      <c r="L33" s="82">
        <v>230</v>
      </c>
      <c r="M33" s="62">
        <f t="shared" si="7"/>
        <v>1</v>
      </c>
      <c r="N33" s="11">
        <f t="shared" si="7"/>
        <v>1</v>
      </c>
      <c r="O33" s="42">
        <f t="shared" si="7"/>
        <v>1</v>
      </c>
    </row>
    <row r="34" spans="1:24" ht="27.75" customHeight="1">
      <c r="A34" s="34">
        <v>5</v>
      </c>
      <c r="B34" s="28" t="s">
        <v>52</v>
      </c>
      <c r="C34" s="55" t="s">
        <v>53</v>
      </c>
      <c r="D34" s="34">
        <v>3</v>
      </c>
      <c r="E34" s="27">
        <v>180</v>
      </c>
      <c r="F34" s="82">
        <v>230</v>
      </c>
      <c r="G34" s="34">
        <v>3</v>
      </c>
      <c r="H34" s="27">
        <v>180</v>
      </c>
      <c r="I34" s="82">
        <v>230</v>
      </c>
      <c r="J34" s="34">
        <v>3</v>
      </c>
      <c r="K34" s="27">
        <v>180</v>
      </c>
      <c r="L34" s="82">
        <v>230</v>
      </c>
      <c r="M34" s="62">
        <f t="shared" si="7"/>
        <v>1</v>
      </c>
      <c r="N34" s="11">
        <f t="shared" si="7"/>
        <v>1</v>
      </c>
      <c r="O34" s="42">
        <f t="shared" si="7"/>
        <v>1</v>
      </c>
    </row>
    <row r="35" spans="1:24" ht="27.75" customHeight="1">
      <c r="A35" s="34">
        <v>6</v>
      </c>
      <c r="B35" s="28" t="s">
        <v>54</v>
      </c>
      <c r="C35" s="51" t="s">
        <v>55</v>
      </c>
      <c r="D35" s="34">
        <v>7</v>
      </c>
      <c r="E35" s="27">
        <v>150</v>
      </c>
      <c r="F35" s="82">
        <v>400</v>
      </c>
      <c r="G35" s="34">
        <v>7</v>
      </c>
      <c r="H35" s="27">
        <v>150</v>
      </c>
      <c r="I35" s="82">
        <v>400</v>
      </c>
      <c r="J35" s="34">
        <v>7</v>
      </c>
      <c r="K35" s="27">
        <v>150</v>
      </c>
      <c r="L35" s="82">
        <v>400</v>
      </c>
      <c r="M35" s="62">
        <f>J35/G35</f>
        <v>1</v>
      </c>
      <c r="N35" s="11">
        <f>K35/H35</f>
        <v>1</v>
      </c>
      <c r="O35" s="42">
        <f>L35/I35</f>
        <v>1</v>
      </c>
    </row>
    <row r="36" spans="1:24" ht="46.5" customHeight="1">
      <c r="A36" s="34">
        <v>7</v>
      </c>
      <c r="B36" s="28" t="s">
        <v>56</v>
      </c>
      <c r="C36" s="51" t="s">
        <v>57</v>
      </c>
      <c r="D36" s="72">
        <v>8.5</v>
      </c>
      <c r="E36" s="27">
        <v>180</v>
      </c>
      <c r="F36" s="82">
        <v>590</v>
      </c>
      <c r="G36" s="72">
        <v>8.5</v>
      </c>
      <c r="H36" s="27">
        <v>180</v>
      </c>
      <c r="I36" s="82">
        <v>590</v>
      </c>
      <c r="J36" s="72">
        <v>8.5</v>
      </c>
      <c r="K36" s="27">
        <v>180</v>
      </c>
      <c r="L36" s="82">
        <v>590</v>
      </c>
      <c r="M36" s="62">
        <f t="shared" ref="M36:O38" si="8">J36/G36</f>
        <v>1</v>
      </c>
      <c r="N36" s="11">
        <f t="shared" si="8"/>
        <v>1</v>
      </c>
      <c r="O36" s="42">
        <f t="shared" si="8"/>
        <v>1</v>
      </c>
    </row>
    <row r="37" spans="1:24" ht="25.5" customHeight="1" thickBot="1">
      <c r="A37" s="52"/>
      <c r="B37" s="53" t="s">
        <v>16</v>
      </c>
      <c r="C37" s="54"/>
      <c r="D37" s="35">
        <f t="shared" ref="D37:L37" si="9">SUM(D30:D36)</f>
        <v>57</v>
      </c>
      <c r="E37" s="36">
        <f t="shared" si="9"/>
        <v>1210</v>
      </c>
      <c r="F37" s="83">
        <f t="shared" si="9"/>
        <v>3650</v>
      </c>
      <c r="G37" s="35">
        <f t="shared" si="9"/>
        <v>57</v>
      </c>
      <c r="H37" s="36">
        <f t="shared" si="9"/>
        <v>1210</v>
      </c>
      <c r="I37" s="91">
        <f t="shared" si="9"/>
        <v>3650</v>
      </c>
      <c r="J37" s="35">
        <f t="shared" si="9"/>
        <v>57</v>
      </c>
      <c r="K37" s="36">
        <f t="shared" si="9"/>
        <v>1210</v>
      </c>
      <c r="L37" s="91">
        <f t="shared" si="9"/>
        <v>3650</v>
      </c>
      <c r="M37" s="63">
        <f t="shared" si="8"/>
        <v>1</v>
      </c>
      <c r="N37" s="64">
        <f t="shared" si="8"/>
        <v>1</v>
      </c>
      <c r="O37" s="65">
        <f t="shared" si="8"/>
        <v>1</v>
      </c>
    </row>
    <row r="38" spans="1:24" s="15" customFormat="1" ht="25.5" customHeight="1" thickBot="1">
      <c r="A38" s="69"/>
      <c r="B38" s="70" t="s">
        <v>17</v>
      </c>
      <c r="C38" s="71"/>
      <c r="D38" s="46">
        <f>D14+D20+D28+D37</f>
        <v>271</v>
      </c>
      <c r="E38" s="45">
        <f t="shared" ref="E38:L38" si="10">E14+E20+E28+E37</f>
        <v>4180</v>
      </c>
      <c r="F38" s="87">
        <f t="shared" si="10"/>
        <v>17080</v>
      </c>
      <c r="G38" s="44">
        <f t="shared" si="10"/>
        <v>271</v>
      </c>
      <c r="H38" s="45">
        <f t="shared" si="10"/>
        <v>4180</v>
      </c>
      <c r="I38" s="93">
        <f>I14+I20+I28+I37</f>
        <v>17080</v>
      </c>
      <c r="J38" s="44">
        <f t="shared" si="10"/>
        <v>271</v>
      </c>
      <c r="K38" s="45">
        <f t="shared" si="10"/>
        <v>4180</v>
      </c>
      <c r="L38" s="93">
        <f t="shared" si="10"/>
        <v>17080</v>
      </c>
      <c r="M38" s="67">
        <f t="shared" si="8"/>
        <v>1</v>
      </c>
      <c r="N38" s="67">
        <f t="shared" si="8"/>
        <v>1</v>
      </c>
      <c r="O38" s="68">
        <f t="shared" si="8"/>
        <v>1</v>
      </c>
    </row>
    <row r="40" spans="1:24" ht="10.5" customHeight="1"/>
    <row r="41" spans="1:24" ht="13.5" customHeight="1"/>
    <row r="42" spans="1:24" s="19" customFormat="1" ht="15.75" customHeight="1">
      <c r="B42" s="20" t="s">
        <v>59</v>
      </c>
      <c r="C42" s="21"/>
      <c r="D42" s="21"/>
      <c r="E42" s="21"/>
      <c r="F42" s="89"/>
      <c r="G42" s="21"/>
      <c r="H42" s="21"/>
      <c r="I42" s="89"/>
      <c r="J42" s="21"/>
      <c r="K42" s="22"/>
      <c r="L42" s="94"/>
      <c r="M42" s="24"/>
      <c r="N42" s="25"/>
      <c r="O42" s="22"/>
      <c r="P42" s="22"/>
      <c r="Q42" s="23"/>
      <c r="R42" s="24"/>
      <c r="S42" s="26"/>
      <c r="T42" s="26"/>
      <c r="U42" s="26"/>
      <c r="V42" s="26"/>
      <c r="W42" s="26"/>
      <c r="X42" s="26"/>
    </row>
    <row r="43" spans="1:24" s="19" customFormat="1" ht="15.75" customHeight="1">
      <c r="B43" s="20" t="s">
        <v>20</v>
      </c>
      <c r="C43" s="21"/>
      <c r="D43" s="21"/>
      <c r="E43" s="21"/>
      <c r="F43" s="89"/>
      <c r="G43" s="21"/>
      <c r="H43" s="21"/>
      <c r="I43" s="89"/>
      <c r="J43" s="21"/>
      <c r="K43" s="22"/>
      <c r="L43" s="94"/>
      <c r="M43" s="24"/>
      <c r="N43" s="25"/>
      <c r="O43" s="22"/>
      <c r="P43" s="22"/>
      <c r="Q43" s="23"/>
      <c r="R43" s="24"/>
      <c r="S43" s="26"/>
      <c r="T43" s="26"/>
      <c r="U43" s="26"/>
      <c r="V43" s="26"/>
      <c r="W43" s="26"/>
      <c r="X43" s="26"/>
    </row>
    <row r="45" spans="1:24" s="18" customFormat="1" ht="18.75" customHeight="1">
      <c r="A45" s="99"/>
      <c r="B45" s="99"/>
      <c r="C45" s="99"/>
      <c r="D45" s="99"/>
      <c r="E45" s="99"/>
      <c r="F45" s="99"/>
      <c r="G45" s="99"/>
      <c r="H45" s="99"/>
      <c r="I45" s="99"/>
      <c r="J45" s="16"/>
      <c r="K45" s="17"/>
      <c r="L45" s="95"/>
    </row>
    <row r="46" spans="1:24" s="18" customFormat="1" ht="18.75" customHeight="1">
      <c r="A46" s="100"/>
      <c r="B46" s="100"/>
      <c r="C46" s="100"/>
      <c r="D46" s="100"/>
      <c r="E46" s="100"/>
      <c r="F46" s="100"/>
      <c r="G46" s="100"/>
      <c r="H46" s="100"/>
      <c r="I46" s="100"/>
      <c r="J46" s="16"/>
      <c r="K46" s="17"/>
      <c r="L46" s="95"/>
    </row>
  </sheetData>
  <mergeCells count="15">
    <mergeCell ref="B5:N5"/>
    <mergeCell ref="B4:N4"/>
    <mergeCell ref="A15:F15"/>
    <mergeCell ref="M7:O7"/>
    <mergeCell ref="J7:L7"/>
    <mergeCell ref="C7:C8"/>
    <mergeCell ref="G7:I7"/>
    <mergeCell ref="A21:F21"/>
    <mergeCell ref="A45:I45"/>
    <mergeCell ref="A46:I46"/>
    <mergeCell ref="B7:B8"/>
    <mergeCell ref="A9:F9"/>
    <mergeCell ref="A7:A8"/>
    <mergeCell ref="D7:F7"/>
    <mergeCell ref="A29:F29"/>
  </mergeCells>
  <phoneticPr fontId="2" type="noConversion"/>
  <pageMargins left="0.2" right="0.2" top="0.23" bottom="0.3" header="0.17" footer="0.16"/>
  <pageSetup paperSize="9" scale="74" firstPageNumber="1297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 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09 05 01 08</vt:lpstr>
      <vt:lpstr>'09 05 01 08'!Print_Area</vt:lpstr>
      <vt:lpstr>'09 05 01 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2016-04-19T10:09:34Z</cp:lastPrinted>
  <dcterms:created xsi:type="dcterms:W3CDTF">1996-10-14T23:33:28Z</dcterms:created>
  <dcterms:modified xsi:type="dcterms:W3CDTF">2016-06-22T12:19:41Z</dcterms:modified>
</cp:coreProperties>
</file>